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is Arriaga\Desktop\Michael\"/>
    </mc:Choice>
  </mc:AlternateContent>
  <bookViews>
    <workbookView xWindow="0" yWindow="45" windowWidth="15195" windowHeight="7425"/>
  </bookViews>
  <sheets>
    <sheet name="sprinkler  application rate " sheetId="4" r:id="rId1"/>
    <sheet name="drip application rate" sheetId="1" r:id="rId2"/>
    <sheet name="Sheet2" sheetId="2" r:id="rId3"/>
    <sheet name="Sheet3" sheetId="3" r:id="rId4"/>
  </sheets>
  <calcPr calcId="171027"/>
</workbook>
</file>

<file path=xl/calcChain.xml><?xml version="1.0" encoding="utf-8"?>
<calcChain xmlns="http://schemas.openxmlformats.org/spreadsheetml/2006/main">
  <c r="F19" i="4" l="1"/>
  <c r="F21" i="4"/>
  <c r="C11" i="1"/>
  <c r="D32" i="4"/>
  <c r="E23" i="4"/>
  <c r="F23" i="4" s="1"/>
  <c r="E22" i="4"/>
  <c r="F22" i="4" s="1"/>
  <c r="E21" i="4"/>
  <c r="E20" i="4"/>
  <c r="F20" i="4" s="1"/>
  <c r="E19" i="4"/>
  <c r="C4" i="1"/>
</calcChain>
</file>

<file path=xl/sharedStrings.xml><?xml version="1.0" encoding="utf-8"?>
<sst xmlns="http://schemas.openxmlformats.org/spreadsheetml/2006/main" count="32" uniqueCount="30">
  <si>
    <t>presssqr</t>
  </si>
  <si>
    <t>pressnozz</t>
  </si>
  <si>
    <t>nozzle</t>
  </si>
  <si>
    <t>pressure</t>
  </si>
  <si>
    <t>Intercept</t>
  </si>
  <si>
    <t xml:space="preserve">step 1 </t>
  </si>
  <si>
    <t>sprinkler flow rate (rainbird 20JH)</t>
  </si>
  <si>
    <t>7/64</t>
  </si>
  <si>
    <t>3/32</t>
  </si>
  <si>
    <t>1/8</t>
  </si>
  <si>
    <t>9/64</t>
  </si>
  <si>
    <t>5/32</t>
  </si>
  <si>
    <t>nozzle orfice diameter (inches)</t>
  </si>
  <si>
    <t>flow rate (gpm)</t>
  </si>
  <si>
    <t>nozzle pressure (psi)</t>
  </si>
  <si>
    <t>step 2</t>
  </si>
  <si>
    <t>lateral pipe spacing (ft)</t>
  </si>
  <si>
    <t>sprinkler head spacing (ft)</t>
  </si>
  <si>
    <t>sprinkler head flow rate (gpm)</t>
  </si>
  <si>
    <t>field application rate (inches/hour)</t>
  </si>
  <si>
    <t>bed width (inches)</t>
  </si>
  <si>
    <t>number of drip lines per bed</t>
  </si>
  <si>
    <t>tape discharge rate (gpm/100 ft)</t>
  </si>
  <si>
    <t>drip application rate (inches/hour)</t>
  </si>
  <si>
    <t>constant</t>
  </si>
  <si>
    <t>regression formula for sprinkler nozzle flow rate (rainbird 20 JH)</t>
  </si>
  <si>
    <t>determine sprinkler discharge rate</t>
  </si>
  <si>
    <t>determine sprinkler application rate</t>
  </si>
  <si>
    <t>enter</t>
  </si>
  <si>
    <t>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</si>
</sst>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20" fontId="1" fillId="0" borderId="0" xfId="1" applyNumberFormat="1"/>
    <xf numFmtId="0" fontId="1" fillId="0" borderId="0" xfId="1" applyBorder="1"/>
    <xf numFmtId="0" fontId="2" fillId="0" borderId="0" xfId="1" applyFont="1"/>
    <xf numFmtId="0" fontId="2" fillId="2" borderId="0" xfId="1" applyFont="1" applyFill="1"/>
    <xf numFmtId="0" fontId="2" fillId="3" borderId="0" xfId="1" applyFont="1" applyFill="1"/>
    <xf numFmtId="0" fontId="1" fillId="3" borderId="0" xfId="1" applyFill="1"/>
    <xf numFmtId="2" fontId="1" fillId="2" borderId="0" xfId="1" applyNumberFormat="1" applyFill="1"/>
    <xf numFmtId="0" fontId="0" fillId="3" borderId="0" xfId="0" applyFill="1"/>
    <xf numFmtId="0" fontId="1" fillId="0" borderId="0" xfId="1" applyAlignment="1">
      <alignment horizontal="left" indent="1"/>
    </xf>
    <xf numFmtId="2" fontId="2" fillId="4" borderId="0" xfId="1" quotePrefix="1" applyNumberFormat="1" applyFont="1" applyFill="1"/>
    <xf numFmtId="0" fontId="0" fillId="5" borderId="0" xfId="0" applyFill="1"/>
    <xf numFmtId="0" fontId="1" fillId="5" borderId="0" xfId="1" applyFill="1"/>
    <xf numFmtId="2" fontId="0" fillId="2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'sprinkler  application rate '!#REF!</c:f>
            </c:numRef>
          </c:xVal>
          <c:yVal>
            <c:numRef>
              <c:f>'sprinkler  application rate '!$J$5:$J$144</c:f>
              <c:numCache>
                <c:formatCode>General</c:formatCode>
                <c:ptCount val="140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8C-442B-B2DF-FCA3B4413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33192"/>
        <c:axId val="230430840"/>
      </c:scatterChart>
      <c:valAx>
        <c:axId val="23043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0430840"/>
        <c:crosses val="autoZero"/>
        <c:crossBetween val="midCat"/>
      </c:valAx>
      <c:valAx>
        <c:axId val="230430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433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8</xdr:row>
      <xdr:rowOff>123825</xdr:rowOff>
    </xdr:from>
    <xdr:to>
      <xdr:col>30</xdr:col>
      <xdr:colOff>419100</xdr:colOff>
      <xdr:row>25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200025</xdr:colOff>
      <xdr:row>28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62775" y="2914650"/>
          <a:ext cx="385762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4"/>
  <sheetViews>
    <sheetView tabSelected="1" topLeftCell="A9" workbookViewId="0">
      <selection activeCell="D35" sqref="D35"/>
    </sheetView>
  </sheetViews>
  <sheetFormatPr defaultColWidth="9.125" defaultRowHeight="12.75" x14ac:dyDescent="0.2"/>
  <cols>
    <col min="1" max="2" width="9.125" style="1"/>
    <col min="3" max="3" width="29.125" style="1" customWidth="1"/>
    <col min="4" max="4" width="14.375" style="1" customWidth="1"/>
    <col min="5" max="5" width="15.375" style="1" customWidth="1"/>
    <col min="6" max="16384" width="9.125" style="1"/>
  </cols>
  <sheetData>
    <row r="1" spans="2:17" ht="13.15" x14ac:dyDescent="0.25">
      <c r="C1" s="2"/>
    </row>
    <row r="5" spans="2:17" ht="13.15" x14ac:dyDescent="0.25">
      <c r="E5" s="4" t="s">
        <v>25</v>
      </c>
      <c r="N5" s="4"/>
      <c r="O5" s="4"/>
      <c r="P5" s="4"/>
      <c r="Q5" s="4"/>
    </row>
    <row r="6" spans="2:17" ht="13.15" x14ac:dyDescent="0.25">
      <c r="O6" s="3"/>
    </row>
    <row r="7" spans="2:17" ht="13.15" x14ac:dyDescent="0.25">
      <c r="E7" s="1" t="s">
        <v>4</v>
      </c>
      <c r="F7" s="1" t="s">
        <v>3</v>
      </c>
      <c r="G7" s="1" t="s">
        <v>2</v>
      </c>
      <c r="H7" s="1" t="s">
        <v>1</v>
      </c>
      <c r="I7" s="1" t="s">
        <v>0</v>
      </c>
      <c r="O7" s="3"/>
    </row>
    <row r="8" spans="2:17" ht="13.15" x14ac:dyDescent="0.25">
      <c r="E8" s="13">
        <v>-3.5963400000000001</v>
      </c>
      <c r="F8" s="13">
        <v>2.7119999999999998E-2</v>
      </c>
      <c r="G8" s="13">
        <v>39.849179999999997</v>
      </c>
      <c r="H8" s="13">
        <v>0.28509000000000001</v>
      </c>
      <c r="I8" s="13">
        <v>-3.7498000000000002E-4</v>
      </c>
      <c r="O8" s="3"/>
    </row>
    <row r="9" spans="2:17" ht="13.15" x14ac:dyDescent="0.25">
      <c r="C9" s="6" t="s">
        <v>28</v>
      </c>
      <c r="D9" s="4"/>
      <c r="O9" s="3"/>
    </row>
    <row r="10" spans="2:17" ht="13.15" x14ac:dyDescent="0.25">
      <c r="C10" s="5" t="s">
        <v>29</v>
      </c>
      <c r="O10" s="3"/>
    </row>
    <row r="11" spans="2:17" ht="13.15" x14ac:dyDescent="0.25">
      <c r="O11" s="3"/>
    </row>
    <row r="12" spans="2:17" ht="13.15" x14ac:dyDescent="0.25">
      <c r="O12" s="3"/>
    </row>
    <row r="13" spans="2:17" ht="13.15" x14ac:dyDescent="0.25">
      <c r="O13" s="3"/>
    </row>
    <row r="14" spans="2:17" ht="13.15" x14ac:dyDescent="0.25">
      <c r="B14" s="1" t="s">
        <v>5</v>
      </c>
      <c r="C14" s="4" t="s">
        <v>26</v>
      </c>
      <c r="O14" s="3"/>
    </row>
    <row r="15" spans="2:17" ht="13.15" x14ac:dyDescent="0.25">
      <c r="O15" s="3"/>
    </row>
    <row r="16" spans="2:17" ht="13.15" x14ac:dyDescent="0.25">
      <c r="C16" s="1" t="s">
        <v>6</v>
      </c>
      <c r="O16" s="3"/>
    </row>
    <row r="17" spans="2:15" ht="13.15" x14ac:dyDescent="0.25">
      <c r="O17" s="3"/>
    </row>
    <row r="18" spans="2:15" ht="13.15" x14ac:dyDescent="0.25">
      <c r="C18" s="4" t="s">
        <v>14</v>
      </c>
      <c r="D18" s="4" t="s">
        <v>12</v>
      </c>
      <c r="F18" s="4" t="s">
        <v>13</v>
      </c>
      <c r="O18" s="3"/>
    </row>
    <row r="19" spans="2:15" ht="13.15" x14ac:dyDescent="0.25">
      <c r="C19" s="7">
        <v>60</v>
      </c>
      <c r="D19" s="11" t="s">
        <v>8</v>
      </c>
      <c r="E19" s="10">
        <f>6/64</f>
        <v>9.375E-2</v>
      </c>
      <c r="F19" s="8">
        <f>$E$8+($F$8*C19)+($G$8*E19)+($H$8*E19*C19)+($I$8*C19^2)</f>
        <v>2.0204238749999996</v>
      </c>
      <c r="O19" s="3"/>
    </row>
    <row r="20" spans="2:15" ht="13.15" x14ac:dyDescent="0.25">
      <c r="C20" s="7">
        <v>45</v>
      </c>
      <c r="D20" s="11" t="s">
        <v>7</v>
      </c>
      <c r="E20" s="10">
        <f>7/64</f>
        <v>0.109375</v>
      </c>
      <c r="F20" s="8">
        <f t="shared" ref="F20:F23" si="0">$E$8+($F$8*C20)+($G$8*E20)+($H$8*E20*C20)+($I$8*C20^2)</f>
        <v>2.6264069062499997</v>
      </c>
      <c r="O20" s="3"/>
    </row>
    <row r="21" spans="2:15" ht="13.15" x14ac:dyDescent="0.25">
      <c r="C21" s="7">
        <v>40</v>
      </c>
      <c r="D21" s="11" t="s">
        <v>9</v>
      </c>
      <c r="E21" s="10">
        <f>8/64</f>
        <v>0.125</v>
      </c>
      <c r="F21" s="8">
        <f t="shared" si="0"/>
        <v>3.2950894999999996</v>
      </c>
      <c r="O21" s="3"/>
    </row>
    <row r="22" spans="2:15" ht="13.15" x14ac:dyDescent="0.25">
      <c r="C22" s="7">
        <v>40</v>
      </c>
      <c r="D22" s="11" t="s">
        <v>10</v>
      </c>
      <c r="E22" s="10">
        <f>9/64</f>
        <v>0.140625</v>
      </c>
      <c r="F22" s="8">
        <f t="shared" si="0"/>
        <v>4.0959141874999982</v>
      </c>
      <c r="O22" s="3"/>
    </row>
    <row r="23" spans="2:15" ht="13.15" x14ac:dyDescent="0.25">
      <c r="C23" s="7">
        <v>45</v>
      </c>
      <c r="D23" s="11" t="s">
        <v>11</v>
      </c>
      <c r="E23" s="10">
        <f>10/64</f>
        <v>0.15625</v>
      </c>
      <c r="F23" s="8">
        <f t="shared" si="0"/>
        <v>5.0956989374999999</v>
      </c>
      <c r="O23" s="3"/>
    </row>
    <row r="24" spans="2:15" ht="13.15" x14ac:dyDescent="0.25">
      <c r="O24" s="3"/>
    </row>
    <row r="25" spans="2:15" ht="13.15" x14ac:dyDescent="0.25">
      <c r="O25" s="3"/>
    </row>
    <row r="26" spans="2:15" ht="13.15" x14ac:dyDescent="0.25">
      <c r="B26" s="4" t="s">
        <v>15</v>
      </c>
      <c r="C26" s="4" t="s">
        <v>27</v>
      </c>
      <c r="O26" s="3"/>
    </row>
    <row r="27" spans="2:15" ht="13.15" x14ac:dyDescent="0.25">
      <c r="O27" s="3"/>
    </row>
    <row r="28" spans="2:15" ht="13.15" x14ac:dyDescent="0.25">
      <c r="C28" s="4" t="s">
        <v>16</v>
      </c>
      <c r="D28" s="7">
        <v>30</v>
      </c>
      <c r="O28" s="3"/>
    </row>
    <row r="29" spans="2:15" ht="13.15" x14ac:dyDescent="0.25">
      <c r="C29" s="4" t="s">
        <v>17</v>
      </c>
      <c r="D29" s="7">
        <v>30</v>
      </c>
      <c r="O29" s="3"/>
    </row>
    <row r="30" spans="2:15" ht="13.15" x14ac:dyDescent="0.25">
      <c r="C30" s="4" t="s">
        <v>18</v>
      </c>
      <c r="D30" s="7">
        <v>2.63</v>
      </c>
      <c r="O30" s="3"/>
    </row>
    <row r="31" spans="2:15" ht="13.15" x14ac:dyDescent="0.25">
      <c r="O31" s="3"/>
    </row>
    <row r="32" spans="2:15" ht="13.15" x14ac:dyDescent="0.25">
      <c r="C32" s="4" t="s">
        <v>19</v>
      </c>
      <c r="D32" s="8">
        <f>D30*60*43560/(27154*D28*D29)</f>
        <v>0.28126684834646826</v>
      </c>
      <c r="O32" s="3"/>
    </row>
    <row r="33" spans="15:15" ht="13.15" x14ac:dyDescent="0.25">
      <c r="O33" s="3"/>
    </row>
    <row r="34" spans="15:15" ht="13.15" x14ac:dyDescent="0.25">
      <c r="O34" s="3"/>
    </row>
    <row r="35" spans="15:15" ht="13.15" x14ac:dyDescent="0.25">
      <c r="O35" s="3"/>
    </row>
    <row r="36" spans="15:15" ht="13.15" x14ac:dyDescent="0.25">
      <c r="O36" s="3"/>
    </row>
    <row r="37" spans="15:15" ht="13.15" x14ac:dyDescent="0.25">
      <c r="O37" s="3"/>
    </row>
    <row r="38" spans="15:15" ht="13.15" x14ac:dyDescent="0.25">
      <c r="O38" s="3"/>
    </row>
    <row r="39" spans="15:15" ht="13.15" x14ac:dyDescent="0.25">
      <c r="O39" s="3"/>
    </row>
    <row r="40" spans="15:15" ht="13.15" x14ac:dyDescent="0.25">
      <c r="O40" s="3"/>
    </row>
    <row r="145" spans="3:3" x14ac:dyDescent="0.2">
      <c r="C145" s="2"/>
    </row>
    <row r="179" spans="3:3" x14ac:dyDescent="0.2">
      <c r="C179" s="2"/>
    </row>
    <row r="215" spans="3:3" x14ac:dyDescent="0.2">
      <c r="C215" s="2"/>
    </row>
    <row r="250" spans="3:3" x14ac:dyDescent="0.2">
      <c r="C250" s="2"/>
    </row>
    <row r="284" spans="3:3" x14ac:dyDescent="0.2">
      <c r="C284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E11" sqref="E11"/>
    </sheetView>
  </sheetViews>
  <sheetFormatPr defaultRowHeight="15" x14ac:dyDescent="0.25"/>
  <cols>
    <col min="2" max="2" width="33.625" customWidth="1"/>
  </cols>
  <sheetData>
    <row r="1" spans="2:3" x14ac:dyDescent="0.25">
      <c r="B1" s="6" t="s">
        <v>28</v>
      </c>
    </row>
    <row r="2" spans="2:3" x14ac:dyDescent="0.25">
      <c r="B2" s="5" t="s">
        <v>29</v>
      </c>
    </row>
    <row r="4" spans="2:3" x14ac:dyDescent="0.25">
      <c r="B4" t="s">
        <v>24</v>
      </c>
      <c r="C4" s="12">
        <f>60*12*43560/(100*27154)</f>
        <v>11.550121529056492</v>
      </c>
    </row>
    <row r="7" spans="2:3" x14ac:dyDescent="0.25">
      <c r="B7" t="s">
        <v>20</v>
      </c>
      <c r="C7" s="9">
        <v>40</v>
      </c>
    </row>
    <row r="8" spans="2:3" x14ac:dyDescent="0.25">
      <c r="B8" t="s">
        <v>21</v>
      </c>
      <c r="C8" s="9">
        <v>1</v>
      </c>
    </row>
    <row r="9" spans="2:3" x14ac:dyDescent="0.25">
      <c r="B9" t="s">
        <v>22</v>
      </c>
      <c r="C9" s="9">
        <v>0.45</v>
      </c>
    </row>
    <row r="11" spans="2:3" x14ac:dyDescent="0.25">
      <c r="B11" t="s">
        <v>23</v>
      </c>
      <c r="C11" s="14">
        <f>C9*C8*C4/(C7)</f>
        <v>0.12993886720188555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H17"/>
  <sheetViews>
    <sheetView workbookViewId="0">
      <selection activeCell="D17" sqref="D17"/>
    </sheetView>
  </sheetViews>
  <sheetFormatPr defaultRowHeight="15" x14ac:dyDescent="0.25"/>
  <sheetData>
    <row r="17" spans="4:8" x14ac:dyDescent="0.25">
      <c r="D17">
        <v>6</v>
      </c>
      <c r="E17">
        <v>7</v>
      </c>
      <c r="F17">
        <v>8</v>
      </c>
      <c r="G17">
        <v>9</v>
      </c>
      <c r="H17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sprinkler  application rate </vt:lpstr>
      <vt:lpstr>drip application rate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Cahn</dc:creator>
  <cp:lastModifiedBy>Lennis</cp:lastModifiedBy>
  <dcterms:created xsi:type="dcterms:W3CDTF">2013-01-25T20:37:21Z</dcterms:created>
  <dcterms:modified xsi:type="dcterms:W3CDTF">2016-11-01T16:45:37Z</dcterms:modified>
</cp:coreProperties>
</file>