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7"/>
  <workbookPr defaultThemeVersion="166925"/>
  <mc:AlternateContent xmlns:mc="http://schemas.openxmlformats.org/markup-compatibility/2006">
    <mc:Choice Requires="x15">
      <x15ac:absPath xmlns:x15ac="http://schemas.microsoft.com/office/spreadsheetml/2010/11/ac" url="/Users/janice/Desktop/"/>
    </mc:Choice>
  </mc:AlternateContent>
  <xr:revisionPtr revIDLastSave="0" documentId="13_ncr:1_{47FC3880-4A8B-B448-9A7B-1ECC25D6AFEB}" xr6:coauthVersionLast="47" xr6:coauthVersionMax="47" xr10:uidLastSave="{00000000-0000-0000-0000-000000000000}"/>
  <bookViews>
    <workbookView xWindow="2100" yWindow="500" windowWidth="36000" windowHeight="21100" xr2:uid="{0FF82E67-3ED4-4992-BFD6-1862936B3926}"/>
  </bookViews>
  <sheets>
    <sheet name="Instructions" sheetId="1" r:id="rId1"/>
    <sheet name="Common Terms" sheetId="2" r:id="rId2"/>
    <sheet name="Data Entry" sheetId="3" r:id="rId3"/>
    <sheet name="list" sheetId="9" state="hidden" r:id="rId4"/>
    <sheet name="Results - Tables" sheetId="4" r:id="rId5"/>
    <sheet name="Results - Charts" sheetId="5" r:id="rId6"/>
    <sheet name="Calculations" sheetId="7" state="hidden" r:id="rId7"/>
    <sheet name="Sheet1" sheetId="8" state="hidden" r:id="rId8"/>
  </sheets>
  <definedNames>
    <definedName name="_xlnm.Print_Area" localSheetId="1">'Common Terms'!$A$1:$B$8</definedName>
    <definedName name="_xlnm.Print_Area" localSheetId="2">'Data Entry'!$B$1:$E$9,'Data Entry'!$B$11:$E$21</definedName>
    <definedName name="_xlnm.Print_Area" localSheetId="0">Instructions!$A$1:$A$23</definedName>
    <definedName name="_xlnm.Print_Area" localSheetId="4">'Results - Tables'!$B$2:$F$19,'Results - Tables'!$H$2:$H$19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 l="1"/>
  <c r="C9" i="5"/>
  <c r="E8" i="8" l="1"/>
  <c r="H11" i="4" l="1"/>
  <c r="C37" i="5"/>
  <c r="T9" i="5"/>
  <c r="B34" i="5"/>
  <c r="A4" i="7"/>
  <c r="B4" i="7"/>
  <c r="C12" i="4" s="1"/>
  <c r="C4" i="7"/>
  <c r="A5" i="7"/>
  <c r="B5" i="7"/>
  <c r="C13" i="4" s="1"/>
  <c r="C5" i="7"/>
  <c r="A6" i="7"/>
  <c r="B6" i="7"/>
  <c r="C14" i="4" s="1"/>
  <c r="C6" i="7"/>
  <c r="A7" i="7"/>
  <c r="B7" i="7"/>
  <c r="C15" i="4" s="1"/>
  <c r="C7" i="7"/>
  <c r="A8" i="7"/>
  <c r="B8" i="7"/>
  <c r="C16" i="4" s="1"/>
  <c r="C8" i="7"/>
  <c r="A9" i="7"/>
  <c r="B9" i="7"/>
  <c r="C17" i="4" s="1"/>
  <c r="C9" i="7"/>
  <c r="A10" i="7"/>
  <c r="B10" i="7"/>
  <c r="C18" i="4" s="1"/>
  <c r="C10" i="7"/>
  <c r="A11" i="7"/>
  <c r="B11" i="7"/>
  <c r="C19" i="4" s="1"/>
  <c r="C11" i="7"/>
  <c r="F7" i="5"/>
  <c r="F6" i="5"/>
  <c r="C7" i="4"/>
  <c r="C6" i="4"/>
  <c r="B60" i="5"/>
  <c r="S32" i="5"/>
  <c r="D11" i="7" l="1"/>
  <c r="F11" i="7"/>
  <c r="D16" i="4"/>
  <c r="F8" i="7"/>
  <c r="F16" i="4" s="1"/>
  <c r="F7" i="7"/>
  <c r="F15" i="4" s="1"/>
  <c r="D15" i="4"/>
  <c r="E4" i="7"/>
  <c r="E12" i="4" s="1"/>
  <c r="D12" i="4"/>
  <c r="F4" i="7"/>
  <c r="F12" i="4" s="1"/>
  <c r="F9" i="7"/>
  <c r="F17" i="4" s="1"/>
  <c r="D17" i="4"/>
  <c r="E6" i="7"/>
  <c r="F6" i="7"/>
  <c r="F14" i="4" s="1"/>
  <c r="D14" i="4"/>
  <c r="F5" i="7"/>
  <c r="F13" i="4" s="1"/>
  <c r="D13" i="4"/>
  <c r="D18" i="4"/>
  <c r="F10" i="7"/>
  <c r="F18" i="4" s="1"/>
  <c r="F19" i="4"/>
  <c r="D8" i="7"/>
  <c r="D5" i="7"/>
  <c r="D7" i="7"/>
  <c r="D19" i="4"/>
  <c r="D10" i="7"/>
  <c r="D6" i="7"/>
  <c r="E10" i="7"/>
  <c r="E7" i="7"/>
  <c r="E15" i="4" s="1"/>
  <c r="D4" i="7"/>
  <c r="E11" i="7"/>
  <c r="E19" i="4" s="1"/>
  <c r="E8" i="7"/>
  <c r="E5" i="7"/>
  <c r="E13" i="4" s="1"/>
  <c r="G4" i="7"/>
  <c r="E9" i="7"/>
  <c r="E17" i="4" s="1"/>
  <c r="D9" i="7"/>
  <c r="H6" i="7"/>
  <c r="E10" i="8"/>
  <c r="E9" i="8"/>
  <c r="E7" i="8"/>
  <c r="E6" i="8"/>
  <c r="E5" i="8"/>
  <c r="E4" i="8"/>
  <c r="E3" i="8"/>
  <c r="F5" i="5"/>
  <c r="F4" i="5"/>
  <c r="B2" i="5"/>
  <c r="C4" i="4"/>
  <c r="B2" i="4"/>
  <c r="G6" i="7" l="1"/>
  <c r="E14" i="4"/>
  <c r="H8" i="7"/>
  <c r="E16" i="4"/>
  <c r="G10" i="7"/>
  <c r="E18" i="4"/>
  <c r="H4" i="7"/>
  <c r="G11" i="7"/>
  <c r="H11" i="7"/>
  <c r="H10" i="7"/>
  <c r="G8" i="7"/>
  <c r="G7" i="7"/>
  <c r="H5" i="7"/>
  <c r="G5" i="7"/>
  <c r="H7" i="7"/>
  <c r="G9" i="7"/>
  <c r="H9"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3EF60D-64FB-4B35-9FDA-D7BC01838147}" keepAlive="1" name="Query - Table5" description="Connection to the 'Table5' query in the workbook." type="5" refreshedVersion="8" background="1" saveData="1">
    <dbPr connection="Provider=Microsoft.Mashup.OleDb.1;Data Source=$Workbook$;Location=Table5;Extended Properties=&quot;&quot;" command="SELECT * FROM [Table5]"/>
  </connection>
</connections>
</file>

<file path=xl/sharedStrings.xml><?xml version="1.0" encoding="utf-8"?>
<sst xmlns="http://schemas.openxmlformats.org/spreadsheetml/2006/main" count="122" uniqueCount="96">
  <si>
    <t>Early Care &amp; Education (ECE) SLAQ Site-Level Report Template</t>
  </si>
  <si>
    <t>Created By: Nutrition Policy Institute - University of California Agriculture and Natural Resources</t>
  </si>
  <si>
    <r>
      <rPr>
        <sz val="16"/>
        <rFont val="Calibri"/>
        <family val="2"/>
        <scheme val="minor"/>
      </rPr>
      <t>Revised</t>
    </r>
    <r>
      <rPr>
        <sz val="16"/>
        <color theme="1"/>
        <rFont val="Calibri"/>
        <family val="2"/>
        <scheme val="minor"/>
      </rPr>
      <t xml:space="preserve"> Date: 8/09/2024</t>
    </r>
  </si>
  <si>
    <t>Purpose of the ECE SLAQ Site-Level Report Template</t>
  </si>
  <si>
    <r>
      <t xml:space="preserve">This report template is intended to help LHDs compare SLAQ data from one site across two time points, allowing them to track the impact of PSE change interventions within ECE sites. After entering two years of SLAQ data for the same site, this template will automatically create tables and charts showing changes between two points in time. You can compare consecutive or non-consecutive years of data. For example, you can see changes from 2021 to 2022 or from 2021 to 2023. Tables and charts from this template can be copied and pasted into reports and other communication materials, or printed directly from this Excel file. 
</t>
    </r>
    <r>
      <rPr>
        <b/>
        <u/>
        <sz val="16"/>
        <rFont val="Calibri"/>
        <family val="2"/>
        <scheme val="minor"/>
      </rPr>
      <t>NOTE:</t>
    </r>
    <r>
      <rPr>
        <sz val="16"/>
        <rFont val="Calibri"/>
        <family val="2"/>
        <scheme val="minor"/>
      </rPr>
      <t xml:space="preserve"> The earliest year of data that can be used with this template is FFY 2021. </t>
    </r>
  </si>
  <si>
    <t>Steps for using template</t>
  </si>
  <si>
    <r>
      <t xml:space="preserve">1. Review the </t>
    </r>
    <r>
      <rPr>
        <b/>
        <sz val="16"/>
        <color rgb="FF000000"/>
        <rFont val="Calibri"/>
        <family val="2"/>
      </rPr>
      <t>"Common Terms"</t>
    </r>
    <r>
      <rPr>
        <sz val="16"/>
        <color rgb="FF000000"/>
        <rFont val="Calibri"/>
        <family val="2"/>
      </rPr>
      <t xml:space="preserve"> tab to ensure you understand the terms used in the template.
2. Using the </t>
    </r>
    <r>
      <rPr>
        <b/>
        <sz val="16"/>
        <color rgb="FF000000"/>
        <rFont val="Calibri"/>
        <family val="2"/>
      </rPr>
      <t>"Data Entry"</t>
    </r>
    <r>
      <rPr>
        <sz val="16"/>
        <color rgb="FF000000"/>
        <rFont val="Calibri"/>
        <family val="2"/>
      </rPr>
      <t xml:space="preserve"> tab, enter two years of SLAQ data for the same site into the template.
    </t>
    </r>
    <r>
      <rPr>
        <b/>
        <u/>
        <sz val="16"/>
        <color rgb="FF000000"/>
        <rFont val="Calibri"/>
        <family val="2"/>
      </rPr>
      <t>NOTE:</t>
    </r>
    <r>
      <rPr>
        <sz val="16"/>
        <color rgb="FF000000"/>
        <rFont val="Calibri"/>
        <family val="2"/>
      </rPr>
      <t xml:space="preserve"> The yellow colored boxes provide guidelines on how/where to enter data.
3. The template will automatically generate results once you have entered your data. </t>
    </r>
    <r>
      <rPr>
        <sz val="16"/>
        <color rgb="FF000000"/>
        <rFont val="Calibri"/>
        <family val="2"/>
      </rPr>
      <t xml:space="preserve">
4. Review findings in the</t>
    </r>
    <r>
      <rPr>
        <b/>
        <sz val="16"/>
        <color rgb="FF000000"/>
        <rFont val="Calibri"/>
        <family val="2"/>
      </rPr>
      <t xml:space="preserve"> "Results-Tables" </t>
    </r>
    <r>
      <rPr>
        <sz val="16"/>
        <color rgb="FF000000"/>
        <rFont val="Calibri"/>
        <family val="2"/>
      </rPr>
      <t xml:space="preserve">and </t>
    </r>
    <r>
      <rPr>
        <b/>
        <sz val="16"/>
        <color rgb="FF000000"/>
        <rFont val="Calibri"/>
        <family val="2"/>
      </rPr>
      <t>"Results-Charts"</t>
    </r>
    <r>
      <rPr>
        <sz val="16"/>
        <color rgb="FF000000"/>
        <rFont val="Calibri"/>
        <family val="2"/>
      </rPr>
      <t xml:space="preserve"> tabs. 
5. Copy and paste tables and charts into your reports or other communication materials or print directly from the template. </t>
    </r>
  </si>
  <si>
    <t>What this template does NOT do</t>
  </si>
  <si>
    <r>
      <t xml:space="preserve">This template </t>
    </r>
    <r>
      <rPr>
        <u/>
        <sz val="16"/>
        <color theme="1"/>
        <rFont val="Calibri"/>
        <family val="2"/>
        <scheme val="minor"/>
      </rPr>
      <t>does not</t>
    </r>
    <r>
      <rPr>
        <sz val="16"/>
        <color theme="1"/>
        <rFont val="Calibri"/>
        <family val="2"/>
        <scheme val="minor"/>
      </rPr>
      <t xml:space="preserve"> aggregate data across multiple sites. 
Please </t>
    </r>
    <r>
      <rPr>
        <u/>
        <sz val="16"/>
        <color theme="1"/>
        <rFont val="Calibri"/>
        <family val="2"/>
        <scheme val="minor"/>
      </rPr>
      <t>do not</t>
    </r>
    <r>
      <rPr>
        <sz val="16"/>
        <color theme="1"/>
        <rFont val="Calibri"/>
        <family val="2"/>
        <scheme val="minor"/>
      </rPr>
      <t xml:space="preserve"> share this template with others outside your organization, as it is not a public-facing document. Please copy and paste or print results you would like to share publicly.  </t>
    </r>
  </si>
  <si>
    <t>Materials needed to use template</t>
  </si>
  <si>
    <t xml:space="preserve">You will need two years of SLAQ data from the same site to use this template. You can use the data from the feature reports you receive after the SLAQ is submitted in Survey123, or from the raw data exports that NPI shares with you in your LHD OneDrive folder each year. </t>
  </si>
  <si>
    <t>Tabs and formatting</t>
  </si>
  <si>
    <t xml:space="preserve">Different colored tabs, formatting and shading help guide your use of this template.  </t>
  </si>
  <si>
    <t xml:space="preserve">Green Tabs </t>
  </si>
  <si>
    <r>
      <t xml:space="preserve">Common Terms: </t>
    </r>
    <r>
      <rPr>
        <sz val="16"/>
        <rFont val="Calibri"/>
        <family val="2"/>
        <scheme val="minor"/>
      </rPr>
      <t>Gives definitions for common terms used in this template.</t>
    </r>
  </si>
  <si>
    <r>
      <rPr>
        <b/>
        <sz val="16"/>
        <color rgb="FF000000"/>
        <rFont val="Calibri"/>
        <family val="2"/>
      </rPr>
      <t>Data Entry:</t>
    </r>
    <r>
      <rPr>
        <sz val="16"/>
        <color rgb="FF000000"/>
        <rFont val="Calibri"/>
        <family val="2"/>
      </rPr>
      <t xml:space="preserve"> Where you input data to be analyzed by the template.</t>
    </r>
  </si>
  <si>
    <t>Purple Tabs</t>
  </si>
  <si>
    <r>
      <rPr>
        <b/>
        <sz val="16"/>
        <color theme="1"/>
        <rFont val="Calibri"/>
        <family val="2"/>
        <scheme val="minor"/>
      </rPr>
      <t>Results-Tables</t>
    </r>
    <r>
      <rPr>
        <sz val="16"/>
        <color theme="1"/>
        <rFont val="Calibri"/>
        <family val="2"/>
        <scheme val="minor"/>
      </rPr>
      <t>: Tables produced by this template to describe your SLAQ data.</t>
    </r>
  </si>
  <si>
    <r>
      <t xml:space="preserve">Results-Charts: </t>
    </r>
    <r>
      <rPr>
        <sz val="16"/>
        <color theme="1"/>
        <rFont val="Calibri"/>
        <family val="2"/>
        <scheme val="minor"/>
      </rPr>
      <t>This tab shows bar charts and change-over-time graphs. These charts visually compare your two timepoints of data.</t>
    </r>
  </si>
  <si>
    <t>Yellow shading with italics</t>
  </si>
  <si>
    <r>
      <t xml:space="preserve">Provides instructions for the use of this template.  Look for these boxes in the </t>
    </r>
    <r>
      <rPr>
        <b/>
        <sz val="16"/>
        <rFont val="Calibri"/>
        <family val="2"/>
      </rPr>
      <t>"Data Entry"</t>
    </r>
    <r>
      <rPr>
        <sz val="16"/>
        <rFont val="Calibri"/>
        <family val="2"/>
      </rPr>
      <t xml:space="preserve"> and </t>
    </r>
    <r>
      <rPr>
        <b/>
        <sz val="16"/>
        <rFont val="Calibri"/>
        <family val="2"/>
      </rPr>
      <t>"Results-Tables"</t>
    </r>
    <r>
      <rPr>
        <sz val="16"/>
        <rFont val="Calibri"/>
        <family val="2"/>
      </rPr>
      <t xml:space="preserve"> tabs.</t>
    </r>
  </si>
  <si>
    <t>Blue shading</t>
  </si>
  <si>
    <t xml:space="preserve">Parts of the template which must be changed by the user (you) in order for the template to conduct analyses or to add comments. </t>
  </si>
  <si>
    <t>Definitions of Common Terms</t>
  </si>
  <si>
    <t>Term</t>
  </si>
  <si>
    <t>Definition</t>
  </si>
  <si>
    <t>Site</t>
  </si>
  <si>
    <t xml:space="preserve">The ECE site where SLAQ data was collected and where Policy, Systems and Environmental (PSE) changes are implemented. </t>
  </si>
  <si>
    <t>Site-level data</t>
  </si>
  <si>
    <r>
      <t xml:space="preserve">This refers to data that is specific to </t>
    </r>
    <r>
      <rPr>
        <b/>
        <u/>
        <sz val="16"/>
        <color theme="1"/>
        <rFont val="Calibri"/>
        <family val="2"/>
        <scheme val="minor"/>
      </rPr>
      <t>one ECE site</t>
    </r>
    <r>
      <rPr>
        <sz val="16"/>
        <color theme="1"/>
        <rFont val="Calibri (Body)_x0000_"/>
      </rPr>
      <t>.</t>
    </r>
    <r>
      <rPr>
        <sz val="16"/>
        <color theme="1"/>
        <rFont val="Calibri"/>
        <family val="2"/>
        <scheme val="minor"/>
      </rPr>
      <t xml:space="preserve"> </t>
    </r>
  </si>
  <si>
    <t>SLAQ Data</t>
  </si>
  <si>
    <r>
      <t xml:space="preserve">This refers to SLAQ data provided to LHDs. SLAQ data can be accessed through:
(1) the SLAQ export dataset (Excel files) that is provided periodically by the Nutrition Policy Institute </t>
    </r>
    <r>
      <rPr>
        <sz val="16"/>
        <rFont val="Calibri"/>
        <family val="2"/>
        <scheme val="minor"/>
      </rPr>
      <t>via</t>
    </r>
    <r>
      <rPr>
        <sz val="16"/>
        <color rgb="FFFF0000"/>
        <rFont val="Calibri"/>
        <family val="2"/>
        <scheme val="minor"/>
      </rPr>
      <t xml:space="preserve"> </t>
    </r>
    <r>
      <rPr>
        <sz val="16"/>
        <color theme="1"/>
        <rFont val="Calibri"/>
        <family val="2"/>
        <scheme val="minor"/>
      </rPr>
      <t>each LHD's OneDrive folder or
(2) The SLAQ feature reports (Word files) that are sent</t>
    </r>
    <r>
      <rPr>
        <sz val="16"/>
        <rFont val="Calibri"/>
        <family val="2"/>
        <scheme val="minor"/>
      </rPr>
      <t xml:space="preserve"> via</t>
    </r>
    <r>
      <rPr>
        <sz val="16"/>
        <color theme="1"/>
        <rFont val="Calibri"/>
        <family val="2"/>
        <scheme val="minor"/>
      </rPr>
      <t xml:space="preserve"> email after a SLAQ is entered into Survey123. If you are unsure how to access your SLAQ export data in the OneDrive folder or feature reports, contact </t>
    </r>
    <r>
      <rPr>
        <sz val="16"/>
        <color rgb="FF0070C0"/>
        <rFont val="Calibri"/>
        <family val="2"/>
        <scheme val="minor"/>
      </rPr>
      <t>evaluatesnaped@ucanr.edu</t>
    </r>
  </si>
  <si>
    <t>FFY 20XX</t>
  </si>
  <si>
    <r>
      <t>This refers to the Federal Fiscal Year (FFY) for the</t>
    </r>
    <r>
      <rPr>
        <b/>
        <sz val="16"/>
        <color theme="1"/>
        <rFont val="Calibri"/>
        <family val="2"/>
        <scheme val="minor"/>
      </rPr>
      <t xml:space="preserve"> first timepoint</t>
    </r>
    <r>
      <rPr>
        <sz val="16"/>
        <color theme="1"/>
        <rFont val="Calibri"/>
        <family val="2"/>
        <scheme val="minor"/>
      </rPr>
      <t xml:space="preserve"> of SLAQ Export Data. Replace the </t>
    </r>
    <r>
      <rPr>
        <b/>
        <sz val="16"/>
        <color theme="1"/>
        <rFont val="Calibri"/>
        <family val="2"/>
        <scheme val="minor"/>
      </rPr>
      <t>XX</t>
    </r>
    <r>
      <rPr>
        <sz val="16"/>
        <color theme="1"/>
        <rFont val="Calibri"/>
        <family val="2"/>
        <scheme val="minor"/>
      </rPr>
      <t xml:space="preserve"> with the last two digits of the year the data are for on the Data Entry Sheet. The federal fiscal year runs from October 1 - September 30. 
</t>
    </r>
    <r>
      <rPr>
        <u/>
        <sz val="16"/>
        <color theme="1"/>
        <rFont val="Calibri"/>
        <family val="2"/>
        <scheme val="minor"/>
      </rPr>
      <t>For example:</t>
    </r>
    <r>
      <rPr>
        <sz val="16"/>
        <color theme="1"/>
        <rFont val="Calibri"/>
        <family val="2"/>
        <scheme val="minor"/>
      </rPr>
      <t xml:space="preserve"> If your first timepoint of SLAQ data is </t>
    </r>
    <r>
      <rPr>
        <b/>
        <sz val="16"/>
        <color theme="1"/>
        <rFont val="Calibri"/>
        <family val="2"/>
        <scheme val="minor"/>
      </rPr>
      <t>FFY 2021</t>
    </r>
    <r>
      <rPr>
        <sz val="16"/>
        <color theme="1"/>
        <rFont val="Calibri"/>
        <family val="2"/>
        <scheme val="minor"/>
      </rPr>
      <t xml:space="preserve">, you </t>
    </r>
    <r>
      <rPr>
        <b/>
        <sz val="16"/>
        <color theme="1"/>
        <rFont val="Calibri"/>
        <family val="2"/>
        <scheme val="minor"/>
      </rPr>
      <t>replace the 20XX with 2021 where indicated on the Data Entry sheet</t>
    </r>
    <r>
      <rPr>
        <sz val="16"/>
        <color theme="1"/>
        <rFont val="Calibri"/>
        <family val="2"/>
        <scheme val="minor"/>
      </rPr>
      <t xml:space="preserve">. </t>
    </r>
  </si>
  <si>
    <t>FFY 20YY</t>
  </si>
  <si>
    <r>
      <t>This refers to the Federal Fiscal Year (FFY) for the</t>
    </r>
    <r>
      <rPr>
        <b/>
        <sz val="16"/>
        <color theme="1"/>
        <rFont val="Calibri"/>
        <family val="2"/>
        <scheme val="minor"/>
      </rPr>
      <t xml:space="preserve"> second timepoint</t>
    </r>
    <r>
      <rPr>
        <sz val="16"/>
        <color theme="1"/>
        <rFont val="Calibri"/>
        <family val="2"/>
        <scheme val="minor"/>
      </rPr>
      <t xml:space="preserve"> of SLAQ Export Data. Replace the </t>
    </r>
    <r>
      <rPr>
        <b/>
        <sz val="16"/>
        <color theme="1"/>
        <rFont val="Calibri"/>
        <family val="2"/>
        <scheme val="minor"/>
      </rPr>
      <t>YY</t>
    </r>
    <r>
      <rPr>
        <sz val="16"/>
        <color theme="1"/>
        <rFont val="Calibri"/>
        <family val="2"/>
        <scheme val="minor"/>
      </rPr>
      <t xml:space="preserve"> with the last two digits of the year the data are for. 
</t>
    </r>
    <r>
      <rPr>
        <u/>
        <sz val="16"/>
        <color theme="1"/>
        <rFont val="Calibri"/>
        <family val="2"/>
        <scheme val="minor"/>
      </rPr>
      <t>For example:</t>
    </r>
    <r>
      <rPr>
        <sz val="16"/>
        <color theme="1"/>
        <rFont val="Calibri"/>
        <family val="2"/>
        <scheme val="minor"/>
      </rPr>
      <t xml:space="preserve"> If your second timepoint of SLAQ data is </t>
    </r>
    <r>
      <rPr>
        <b/>
        <sz val="16"/>
        <color theme="1"/>
        <rFont val="Calibri"/>
        <family val="2"/>
        <scheme val="minor"/>
      </rPr>
      <t>FFY 2022</t>
    </r>
    <r>
      <rPr>
        <sz val="16"/>
        <color theme="1"/>
        <rFont val="Calibri"/>
        <family val="2"/>
        <scheme val="minor"/>
      </rPr>
      <t xml:space="preserve">, you </t>
    </r>
    <r>
      <rPr>
        <b/>
        <sz val="16"/>
        <color theme="1"/>
        <rFont val="Calibri"/>
        <family val="2"/>
        <scheme val="minor"/>
      </rPr>
      <t>replace the 20YY with 2022 where indicated on the Data Entry sheet</t>
    </r>
    <r>
      <rPr>
        <sz val="16"/>
        <color theme="1"/>
        <rFont val="Calibri"/>
        <family val="2"/>
        <scheme val="minor"/>
      </rPr>
      <t xml:space="preserve">. </t>
    </r>
  </si>
  <si>
    <t>Data Entry Instructions for ECE SLAQ</t>
  </si>
  <si>
    <t xml:space="preserve">Instructions
1. Download two years of SLAQ Export datasets from your LHD OneDrive folder or the SLAQ feature reports sent to you by email for the ECE site for which you will be analyzing SLAQ data. 
2. Enter the site name and siteID into the blue shaded areas in rows 8 and 9
3. Update the Fiscal Years in cells D13 and E13 based on the two years of data you want to compare:
▸TIME 1/FFY 20XX (FIRST YEAR/PRE Data) - this should be first year of data you want to compare against. 
▸TIME 2/FFY 20YY (SECOND YEAR/POST Data) this should be the second year of data you want to compare with your first year of data.
4. Using EITHER the Export dataset or the SLAQ feature report, copy and paste data for the SAME site into the blue shaded areas in columns D and E of this template. 
DO NOT include the % symbol when entering the numbers into this template. 
NOTE: Variable names listed here MATCH variable names in the ECE SLAQ Export datasets or SLAQ feature reports. (See Example Image Below)
 </t>
  </si>
  <si>
    <t xml:space="preserve">Additional instructions for using the SLAQ feature reports
Using the Results summary table in the SLAQ feature reports, copy over data from the column titled "Percent of Points Possible" into the corresponding cells. DO NOT include the % symbol when entering the numbers into this template. Example from feature report below.
Note: Starting in FFY 25, this table is found on the first page of the feature report; in prior years, this table is found on the last page of the report.
</t>
  </si>
  <si>
    <t>ECE Site</t>
  </si>
  <si>
    <t>siteID</t>
  </si>
  <si>
    <t>Use your ECE SLAQ Export data or ECE SLAQ Feature Reports to fill out the Time 1 and Time 2 columns</t>
  </si>
  <si>
    <t>Replace "20XX" with the year for the SLAQ output data</t>
  </si>
  <si>
    <t>Replace "20YY" with the year for the SLAQ output data</t>
  </si>
  <si>
    <t>Time 1</t>
  </si>
  <si>
    <t>Time 2</t>
  </si>
  <si>
    <t>Core Sections:</t>
  </si>
  <si>
    <t>Corresponding feature report labels and export variable names</t>
  </si>
  <si>
    <t>Section 1: Wellness Policies and Meal Program Participation</t>
  </si>
  <si>
    <t>Feature Report: See summary table: "Section1:
Percent of Points Possible"
Export Data: variable "S1Percent"</t>
  </si>
  <si>
    <t>Section 2:Meal and Snack Foods and Beverages</t>
  </si>
  <si>
    <t>Feature Report: See summary table: "Section 2:
Percent of Points Possible"
Export Data: variable "S2Percent"</t>
  </si>
  <si>
    <t>Section 3: Food Environment and Feeding Practices</t>
  </si>
  <si>
    <t>Feature Report: See summary table: "Section 3:
Percent of Points Possible"
Export Data: variable "S3Percent"</t>
  </si>
  <si>
    <t>Section 4: Gardens and Nutrition Education</t>
  </si>
  <si>
    <t>Feature Report: See summary table: "Section 4:
Percent of Points Possible"
Export Data: variable "S4Percent"</t>
  </si>
  <si>
    <t>Section 5: Physical Activity and Entertainment Screen Time</t>
  </si>
  <si>
    <t>Feature Report: See summary table: "Section 5:
Percent of Points Possible"
Export Data: variable "S5Percent"</t>
  </si>
  <si>
    <t>Section 6: Parent/Family Involvement</t>
  </si>
  <si>
    <t>Feature Report: See summary table: "Section 6:
Percent of Points Possible"
Export Data: variable "S6Percent"</t>
  </si>
  <si>
    <t>Section 7: Breastfeeding Support</t>
  </si>
  <si>
    <t>Feature Report: See summary table: "Section 7:
Percent of Points Possible"
Export Data: variable "S7Percent"</t>
  </si>
  <si>
    <t>Total</t>
  </si>
  <si>
    <t>Feature Report: See summary table: "Total:
Percent of Points Possible"
Export Data: variable "TotalPercent"</t>
  </si>
  <si>
    <t>covid impact response categories</t>
  </si>
  <si>
    <t>yes</t>
  </si>
  <si>
    <t>no</t>
  </si>
  <si>
    <t>missing</t>
  </si>
  <si>
    <t>Site Name</t>
  </si>
  <si>
    <t>Site ID</t>
  </si>
  <si>
    <t>Table 1. ECE SLAQ Sections: Percent Scores and Change in Scores Between Years</t>
  </si>
  <si>
    <t>How to interpret these results:</t>
  </si>
  <si>
    <t>SLAQ Section</t>
  </si>
  <si>
    <t>Difference in Percent From Time 1 to Time 2</t>
  </si>
  <si>
    <t>Percent Difference From Time 1 to Time 2</t>
  </si>
  <si>
    <t>The "Difference in Percent" column represents the difference in values between the two years (e.g. 78.21 - 65.32 = 12.89)
The "Percent Change from FFY XX to FFY YY" represents the difference as a percentage of the value in FFY XX {e.g. (78.21 - 65.32) / 65.32 = 19.73%}
These are two different ways of looking at how much change occurred over time.</t>
  </si>
  <si>
    <t>Section 2: Meal and Snack Foods and Beverages</t>
  </si>
  <si>
    <t>Positive numbers in the two "difference columns"  indicate that the score went up with time (i.e., the healthfulness in this aspect of the site has improved), negative numbers indicate that the score went down with time (i.e., this aspect of the site's nutrition and/or physical activity programming or environment has potential for improvement or strengthening).</t>
  </si>
  <si>
    <t>Notes section (optional):</t>
  </si>
  <si>
    <t>Add notes for trends observed between years.</t>
  </si>
  <si>
    <t xml:space="preserve"> For example: Covid impact, staffing shortages, funding changes, etc</t>
  </si>
  <si>
    <t>Section ID</t>
  </si>
  <si>
    <t xml:space="preserve">Chart 1. </t>
  </si>
  <si>
    <t>Chart 2.</t>
  </si>
  <si>
    <t xml:space="preserve"> </t>
  </si>
  <si>
    <t xml:space="preserve">Chart 3. </t>
  </si>
  <si>
    <t>Sections</t>
  </si>
  <si>
    <t>TIME 1</t>
  </si>
  <si>
    <t>Change Time 2- Time 1</t>
  </si>
  <si>
    <t>change in percent score from year one to year 2</t>
  </si>
  <si>
    <t>Percent Difference from year 1 to year 2</t>
  </si>
  <si>
    <t>Positive value</t>
  </si>
  <si>
    <t>Negative value</t>
  </si>
  <si>
    <t>Points 
Possible</t>
  </si>
  <si>
    <t>Points 
Received</t>
  </si>
  <si>
    <t>Percent of 
Points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</si>
</sst>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
  </numFmts>
  <fonts count="56">
    <font>
      <sz val="11"/>
      <color theme="1"/>
      <name val="Calibri"/>
      <family val="2"/>
      <scheme val="minor"/>
    </font>
    <font>
      <sz val="11"/>
      <color theme="1"/>
      <name val="Calibri"/>
      <family val="2"/>
      <scheme val="minor"/>
    </font>
    <font>
      <sz val="11"/>
      <color theme="0"/>
      <name val="Calibri"/>
      <family val="2"/>
      <scheme val="minor"/>
    </font>
    <font>
      <b/>
      <sz val="22"/>
      <color theme="0"/>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u/>
      <sz val="16"/>
      <color theme="1"/>
      <name val="Calibri"/>
      <family val="2"/>
      <scheme val="minor"/>
    </font>
    <font>
      <sz val="16"/>
      <color rgb="FF000000"/>
      <name val="Calibri"/>
      <family val="2"/>
    </font>
    <font>
      <b/>
      <sz val="16"/>
      <color rgb="FF000000"/>
      <name val="Calibri"/>
      <family val="2"/>
    </font>
    <font>
      <b/>
      <u/>
      <sz val="16"/>
      <color rgb="FF000000"/>
      <name val="Calibri"/>
      <family val="2"/>
    </font>
    <font>
      <u/>
      <sz val="16"/>
      <color theme="1"/>
      <name val="Calibri"/>
      <family val="2"/>
      <scheme val="minor"/>
    </font>
    <font>
      <u/>
      <sz val="16"/>
      <color theme="0"/>
      <name val="Calibri"/>
      <family val="2"/>
      <scheme val="minor"/>
    </font>
    <font>
      <b/>
      <sz val="18"/>
      <color theme="0"/>
      <name val="Calibri"/>
      <family val="2"/>
      <scheme val="minor"/>
    </font>
    <font>
      <b/>
      <sz val="14"/>
      <color theme="1"/>
      <name val="Calibri"/>
      <family val="2"/>
      <scheme val="minor"/>
    </font>
    <font>
      <sz val="16"/>
      <color theme="1"/>
      <name val="Calibri (Body)_x0000_"/>
    </font>
    <font>
      <sz val="16"/>
      <color rgb="FF0070C0"/>
      <name val="Calibri"/>
      <family val="2"/>
      <scheme val="minor"/>
    </font>
    <font>
      <sz val="18"/>
      <color theme="1"/>
      <name val="Calibri"/>
      <family val="2"/>
      <scheme val="minor"/>
    </font>
    <font>
      <b/>
      <sz val="18"/>
      <color theme="1"/>
      <name val="Calibri"/>
      <family val="2"/>
      <scheme val="minor"/>
    </font>
    <font>
      <sz val="22"/>
      <color theme="1"/>
      <name val="Calibri"/>
      <family val="2"/>
      <scheme val="minor"/>
    </font>
    <font>
      <b/>
      <sz val="26"/>
      <color theme="1"/>
      <name val="Calibri"/>
      <family val="2"/>
      <scheme val="minor"/>
    </font>
    <font>
      <b/>
      <sz val="14"/>
      <color rgb="FFFFFFFF"/>
      <name val="Calibri"/>
      <family val="2"/>
      <scheme val="minor"/>
    </font>
    <font>
      <b/>
      <sz val="16"/>
      <name val="Calibri"/>
      <family val="2"/>
      <scheme val="minor"/>
    </font>
    <font>
      <b/>
      <i/>
      <sz val="16"/>
      <name val="Calibri"/>
      <family val="2"/>
      <scheme val="minor"/>
    </font>
    <font>
      <b/>
      <sz val="26"/>
      <color theme="0"/>
      <name val="Calibri"/>
      <family val="2"/>
      <scheme val="minor"/>
    </font>
    <font>
      <b/>
      <sz val="16"/>
      <color theme="0"/>
      <name val="Calibri"/>
      <family val="2"/>
      <scheme val="minor"/>
    </font>
    <font>
      <sz val="14"/>
      <color theme="1"/>
      <name val="Calibri"/>
      <family val="2"/>
      <scheme val="minor"/>
    </font>
    <font>
      <sz val="14"/>
      <color theme="0"/>
      <name val="Calibri"/>
      <family val="2"/>
      <scheme val="minor"/>
    </font>
    <font>
      <b/>
      <sz val="11"/>
      <color theme="1"/>
      <name val="Calibri"/>
      <family val="2"/>
      <scheme val="minor"/>
    </font>
    <font>
      <b/>
      <sz val="12"/>
      <color rgb="FFFFFFFF"/>
      <name val="Calibri"/>
      <family val="2"/>
      <scheme val="minor"/>
    </font>
    <font>
      <i/>
      <sz val="12"/>
      <color rgb="FF538135"/>
      <name val="Calibri"/>
      <family val="2"/>
      <scheme val="minor"/>
    </font>
    <font>
      <b/>
      <i/>
      <sz val="12"/>
      <color rgb="FF538135"/>
      <name val="Calibri"/>
      <family val="2"/>
      <scheme val="minor"/>
    </font>
    <font>
      <b/>
      <sz val="28"/>
      <color theme="0"/>
      <name val="Calibri"/>
      <family val="2"/>
      <scheme val="minor"/>
    </font>
    <font>
      <b/>
      <sz val="11"/>
      <color theme="0"/>
      <name val="Calibri"/>
      <family val="2"/>
      <scheme val="minor"/>
    </font>
    <font>
      <b/>
      <sz val="24"/>
      <color theme="1"/>
      <name val="Calibri"/>
      <family val="2"/>
      <scheme val="minor"/>
    </font>
    <font>
      <sz val="16"/>
      <name val="Calibri"/>
      <family val="2"/>
      <scheme val="minor"/>
    </font>
    <font>
      <sz val="16"/>
      <color rgb="FFFF0000"/>
      <name val="Calibri"/>
      <family val="2"/>
      <scheme val="minor"/>
    </font>
    <font>
      <sz val="16"/>
      <name val="Calibri"/>
      <family val="2"/>
    </font>
    <font>
      <b/>
      <sz val="16"/>
      <name val="Calibri"/>
      <family val="2"/>
    </font>
    <font>
      <sz val="14"/>
      <color rgb="FF000000"/>
      <name val="Calibri"/>
      <family val="2"/>
      <scheme val="minor"/>
    </font>
    <font>
      <b/>
      <sz val="15"/>
      <color theme="3"/>
      <name val="Calibri"/>
      <family val="2"/>
      <scheme val="minor"/>
    </font>
    <font>
      <b/>
      <sz val="13"/>
      <color theme="3"/>
      <name val="Calibri"/>
      <family val="2"/>
      <scheme val="minor"/>
    </font>
    <font>
      <b/>
      <sz val="18"/>
      <name val="Calibri"/>
      <family val="2"/>
      <scheme val="minor"/>
    </font>
    <font>
      <u/>
      <sz val="18"/>
      <color theme="0"/>
      <name val="Calibri"/>
      <family val="2"/>
      <scheme val="minor"/>
    </font>
    <font>
      <b/>
      <sz val="18"/>
      <color rgb="FFFFFFFF"/>
      <name val="Calibri"/>
      <family val="2"/>
      <scheme val="minor"/>
    </font>
    <font>
      <i/>
      <u/>
      <sz val="18"/>
      <color theme="1"/>
      <name val="Calibri"/>
      <family val="2"/>
      <scheme val="minor"/>
    </font>
    <font>
      <i/>
      <sz val="18"/>
      <name val="Calibri"/>
      <family val="2"/>
      <scheme val="minor"/>
    </font>
    <font>
      <i/>
      <sz val="16"/>
      <color theme="1"/>
      <name val="Calibri"/>
      <family val="2"/>
      <scheme val="minor"/>
    </font>
    <font>
      <i/>
      <sz val="16"/>
      <name val="Calibri"/>
      <family val="2"/>
      <scheme val="minor"/>
    </font>
    <font>
      <i/>
      <sz val="16"/>
      <name val="Calibri"/>
      <family val="2"/>
    </font>
    <font>
      <sz val="16"/>
      <color theme="0"/>
      <name val="Calibri"/>
      <family val="2"/>
      <scheme val="minor"/>
    </font>
    <font>
      <b/>
      <sz val="20"/>
      <color theme="0"/>
      <name val="Calibri"/>
      <family val="2"/>
      <scheme val="minor"/>
    </font>
    <font>
      <b/>
      <u/>
      <sz val="16"/>
      <name val="Calibri"/>
      <family val="2"/>
      <scheme val="minor"/>
    </font>
    <font>
      <sz val="11"/>
      <color rgb="FF000000"/>
      <name val="Calibri"/>
      <family val="2"/>
      <scheme val="minor"/>
    </font>
    <font>
      <b/>
      <sz val="11"/>
      <color rgb="FF000000"/>
      <name val="Calibri"/>
      <family val="2"/>
      <scheme val="minor"/>
    </font>
    <font>
      <sz val="8"/>
      <name val="Calibri"/>
      <family val="2"/>
      <scheme val="minor"/>
    </font>
  </fonts>
  <fills count="15">
    <fill>
      <patternFill patternType="none"/>
    </fill>
    <fill>
      <patternFill patternType="gray125"/>
    </fill>
    <fill>
      <patternFill patternType="solid">
        <fgColor rgb="FF00944D"/>
        <bgColor indexed="64"/>
      </patternFill>
    </fill>
    <fill>
      <patternFill patternType="solid">
        <fgColor theme="2"/>
        <bgColor indexed="64"/>
      </patternFill>
    </fill>
    <fill>
      <patternFill patternType="solid">
        <fgColor theme="0" tint="-0.14999847407452621"/>
        <bgColor indexed="64"/>
      </patternFill>
    </fill>
    <fill>
      <patternFill patternType="solid">
        <fgColor rgb="FF702B84"/>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0CECE"/>
        <bgColor indexed="64"/>
      </patternFill>
    </fill>
    <fill>
      <patternFill patternType="solid">
        <fgColor theme="9" tint="0.79998168889431442"/>
        <bgColor indexed="64"/>
      </patternFill>
    </fill>
    <fill>
      <patternFill patternType="solid">
        <fgColor rgb="FFFFFFCC"/>
      </patternFill>
    </fill>
    <fill>
      <patternFill patternType="solid">
        <fgColor theme="0"/>
        <bgColor indexed="64"/>
      </patternFill>
    </fill>
    <fill>
      <patternFill patternType="solid">
        <fgColor rgb="FFFFEF2C"/>
        <bgColor indexed="64"/>
      </patternFill>
    </fill>
    <fill>
      <patternFill patternType="solid">
        <fgColor rgb="FF2B388F"/>
        <bgColor indexed="64"/>
      </patternFill>
    </fill>
    <fill>
      <patternFill patternType="solid">
        <fgColor rgb="FF3A4CC2"/>
        <bgColor indexed="64"/>
      </patternFill>
    </fill>
  </fills>
  <borders count="43">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40" fillId="0" borderId="36" applyNumberFormat="0" applyFill="0" applyAlignment="0" applyProtection="0"/>
    <xf numFmtId="0" fontId="41" fillId="0" borderId="37" applyNumberFormat="0" applyFill="0" applyAlignment="0" applyProtection="0"/>
    <xf numFmtId="0" fontId="1" fillId="10" borderId="38" applyNumberFormat="0" applyFont="0" applyAlignment="0" applyProtection="0"/>
  </cellStyleXfs>
  <cellXfs count="172">
    <xf numFmtId="0" fontId="0" fillId="0" borderId="0" xfId="0"/>
    <xf numFmtId="0" fontId="4" fillId="0" borderId="0" xfId="0" applyFont="1" applyAlignment="1">
      <alignment vertical="center"/>
    </xf>
    <xf numFmtId="0" fontId="5" fillId="0" borderId="0" xfId="0" applyFont="1" applyAlignment="1">
      <alignment horizontal="left" vertical="center" wrapText="1"/>
    </xf>
    <xf numFmtId="0" fontId="4" fillId="0" borderId="0" xfId="0" applyFont="1"/>
    <xf numFmtId="0" fontId="19" fillId="0" borderId="0" xfId="0" applyFont="1" applyAlignment="1">
      <alignment horizontal="center"/>
    </xf>
    <xf numFmtId="0" fontId="17" fillId="7" borderId="13" xfId="0" applyFont="1" applyFill="1" applyBorder="1" applyAlignment="1">
      <alignment vertical="center" wrapText="1"/>
    </xf>
    <xf numFmtId="0" fontId="17" fillId="7" borderId="14" xfId="0" applyFont="1" applyFill="1" applyBorder="1" applyAlignment="1">
      <alignment vertical="center" wrapText="1"/>
    </xf>
    <xf numFmtId="0" fontId="18" fillId="7" borderId="15" xfId="0" applyFont="1" applyFill="1" applyBorder="1" applyAlignment="1">
      <alignment horizontal="left" vertical="center"/>
    </xf>
    <xf numFmtId="0" fontId="20" fillId="0" borderId="0" xfId="0" applyFont="1" applyAlignment="1">
      <alignment horizontal="center" vertical="center"/>
    </xf>
    <xf numFmtId="0" fontId="20" fillId="0" borderId="0" xfId="0" applyFont="1" applyAlignment="1">
      <alignment vertical="center"/>
    </xf>
    <xf numFmtId="0" fontId="6" fillId="0" borderId="0" xfId="0" applyFont="1" applyAlignment="1">
      <alignment horizontal="center" vertical="center" wrapText="1"/>
    </xf>
    <xf numFmtId="1" fontId="0" fillId="0" borderId="0" xfId="0" applyNumberFormat="1" applyAlignment="1">
      <alignment horizontal="center" vertical="center"/>
    </xf>
    <xf numFmtId="0" fontId="24" fillId="0" borderId="0" xfId="0" applyFont="1"/>
    <xf numFmtId="0" fontId="2" fillId="0" borderId="0" xfId="0" applyFont="1"/>
    <xf numFmtId="0" fontId="25" fillId="0" borderId="0" xfId="0" applyFont="1" applyAlignment="1">
      <alignment horizontal="left" vertical="center"/>
    </xf>
    <xf numFmtId="0" fontId="25" fillId="0" borderId="0" xfId="0" applyFont="1" applyAlignment="1">
      <alignment vertical="center"/>
    </xf>
    <xf numFmtId="0" fontId="26" fillId="0" borderId="0" xfId="0" applyFont="1" applyAlignment="1">
      <alignment vertical="center" wrapText="1"/>
    </xf>
    <xf numFmtId="0" fontId="26" fillId="0" borderId="0" xfId="0" applyFont="1" applyAlignment="1">
      <alignment vertical="center"/>
    </xf>
    <xf numFmtId="0" fontId="27" fillId="0" borderId="0" xfId="0" applyFont="1" applyAlignment="1">
      <alignment vertical="center" wrapText="1"/>
    </xf>
    <xf numFmtId="0" fontId="27" fillId="0" borderId="0" xfId="0" applyFont="1" applyAlignment="1">
      <alignment vertical="center"/>
    </xf>
    <xf numFmtId="0" fontId="6" fillId="0" borderId="9" xfId="0" applyFont="1" applyBorder="1" applyAlignment="1">
      <alignment horizontal="center" vertical="center" wrapText="1"/>
    </xf>
    <xf numFmtId="2" fontId="28" fillId="0" borderId="9" xfId="1" applyNumberFormat="1" applyFont="1" applyBorder="1"/>
    <xf numFmtId="9" fontId="0" fillId="0" borderId="9" xfId="1" applyFont="1" applyBorder="1"/>
    <xf numFmtId="0" fontId="18" fillId="8" borderId="14" xfId="0" applyFont="1" applyFill="1" applyBorder="1" applyAlignment="1">
      <alignment horizontal="left" vertical="center"/>
    </xf>
    <xf numFmtId="0" fontId="14" fillId="0" borderId="0" xfId="0" applyFont="1"/>
    <xf numFmtId="0" fontId="0" fillId="0" borderId="11" xfId="0" applyBorder="1"/>
    <xf numFmtId="0" fontId="33" fillId="2" borderId="9" xfId="0" applyFont="1" applyFill="1" applyBorder="1" applyAlignment="1">
      <alignment horizontal="center" wrapText="1"/>
    </xf>
    <xf numFmtId="0" fontId="28" fillId="9" borderId="9" xfId="0" applyFont="1" applyFill="1" applyBorder="1" applyAlignment="1">
      <alignment horizontal="center"/>
    </xf>
    <xf numFmtId="0" fontId="28" fillId="9" borderId="9" xfId="0" applyFont="1" applyFill="1" applyBorder="1"/>
    <xf numFmtId="0" fontId="21" fillId="0" borderId="0" xfId="0" applyFont="1" applyAlignment="1">
      <alignment horizontal="center" vertical="center" wrapText="1"/>
    </xf>
    <xf numFmtId="0" fontId="24" fillId="0" borderId="0" xfId="0" applyFont="1" applyAlignment="1">
      <alignment horizontal="center" vertical="center"/>
    </xf>
    <xf numFmtId="0" fontId="0" fillId="6" borderId="0" xfId="0" applyFill="1"/>
    <xf numFmtId="0" fontId="36" fillId="0" borderId="0" xfId="0" applyFont="1"/>
    <xf numFmtId="0" fontId="4" fillId="0" borderId="0" xfId="0" applyFont="1" applyAlignment="1">
      <alignment horizontal="left"/>
    </xf>
    <xf numFmtId="0" fontId="5" fillId="0" borderId="2" xfId="0" applyFont="1" applyBorder="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15" fontId="5" fillId="0" borderId="0" xfId="0" applyNumberFormat="1" applyFont="1" applyAlignment="1">
      <alignment horizontal="left"/>
    </xf>
    <xf numFmtId="0" fontId="5" fillId="0" borderId="0" xfId="0" applyFont="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vertical="center"/>
    </xf>
    <xf numFmtId="0" fontId="37" fillId="0" borderId="0" xfId="0" applyFont="1" applyAlignment="1">
      <alignment vertical="center"/>
    </xf>
    <xf numFmtId="0" fontId="3" fillId="0" borderId="1" xfId="0" applyFont="1" applyBorder="1" applyAlignment="1">
      <alignment horizontal="center" vertical="center"/>
    </xf>
    <xf numFmtId="0" fontId="8" fillId="0" borderId="0" xfId="0" applyFont="1" applyAlignment="1">
      <alignment vertical="top" wrapText="1"/>
    </xf>
    <xf numFmtId="0" fontId="5" fillId="0" borderId="0" xfId="0" applyFont="1" applyAlignment="1">
      <alignment vertical="top" wrapText="1"/>
    </xf>
    <xf numFmtId="0" fontId="4" fillId="0" borderId="0" xfId="0" applyFont="1" applyAlignment="1">
      <alignment horizontal="left" vertical="top" wrapText="1"/>
    </xf>
    <xf numFmtId="0" fontId="12"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wrapText="1"/>
    </xf>
    <xf numFmtId="0" fontId="5" fillId="0" borderId="0" xfId="0" applyFont="1" applyAlignment="1">
      <alignment vertical="center"/>
    </xf>
    <xf numFmtId="0" fontId="5" fillId="0" borderId="0" xfId="0" applyFont="1"/>
    <xf numFmtId="0" fontId="11" fillId="0" borderId="0" xfId="0" applyFont="1" applyAlignment="1">
      <alignment horizontal="lef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5" xfId="0" applyFont="1" applyBorder="1" applyAlignment="1">
      <alignment vertical="center" wrapText="1"/>
    </xf>
    <xf numFmtId="0" fontId="5" fillId="0" borderId="26" xfId="0" applyFont="1" applyBorder="1" applyAlignment="1">
      <alignment vertical="center" wrapText="1"/>
    </xf>
    <xf numFmtId="0" fontId="3" fillId="2" borderId="7" xfId="0" applyFont="1" applyFill="1" applyBorder="1" applyAlignment="1">
      <alignment vertical="center"/>
    </xf>
    <xf numFmtId="0" fontId="3" fillId="2" borderId="0" xfId="0" applyFont="1" applyFill="1" applyAlignment="1">
      <alignment vertical="center"/>
    </xf>
    <xf numFmtId="0" fontId="3" fillId="0" borderId="0" xfId="0" applyFont="1" applyAlignment="1">
      <alignment vertical="center"/>
    </xf>
    <xf numFmtId="0" fontId="0" fillId="2" borderId="6" xfId="0" applyFill="1" applyBorder="1"/>
    <xf numFmtId="0" fontId="0" fillId="2" borderId="10" xfId="0" applyFill="1" applyBorder="1"/>
    <xf numFmtId="0" fontId="32" fillId="2" borderId="0" xfId="0" applyFont="1" applyFill="1" applyAlignment="1">
      <alignment vertical="center"/>
    </xf>
    <xf numFmtId="0" fontId="5" fillId="4" borderId="9" xfId="0" applyFont="1" applyFill="1" applyBorder="1" applyAlignment="1">
      <alignment horizontal="left" vertical="center"/>
    </xf>
    <xf numFmtId="0" fontId="34" fillId="0" borderId="7" xfId="0" applyFont="1" applyBorder="1" applyAlignment="1">
      <alignment horizontal="left" vertical="center" wrapText="1" readingOrder="1"/>
    </xf>
    <xf numFmtId="0" fontId="34" fillId="0" borderId="8" xfId="0" applyFont="1" applyBorder="1" applyAlignment="1">
      <alignment horizontal="left" vertical="center" wrapText="1" readingOrder="1"/>
    </xf>
    <xf numFmtId="0" fontId="32" fillId="0" borderId="0" xfId="0" applyFont="1" applyAlignment="1">
      <alignment vertical="center"/>
    </xf>
    <xf numFmtId="0" fontId="17" fillId="0" borderId="0" xfId="0" applyFont="1" applyAlignment="1">
      <alignment vertical="top" wrapText="1"/>
    </xf>
    <xf numFmtId="0" fontId="20" fillId="0" borderId="0" xfId="0" applyFont="1" applyAlignment="1">
      <alignment vertical="top"/>
    </xf>
    <xf numFmtId="0" fontId="13" fillId="0" borderId="0" xfId="0" applyFont="1" applyAlignment="1">
      <alignment horizontal="center" vertical="center"/>
    </xf>
    <xf numFmtId="0" fontId="19" fillId="0" borderId="0" xfId="0" applyFont="1" applyAlignment="1">
      <alignment vertical="center" wrapText="1"/>
    </xf>
    <xf numFmtId="0" fontId="17" fillId="0" borderId="2" xfId="0" applyFont="1" applyBorder="1" applyAlignment="1">
      <alignment vertical="top" wrapText="1"/>
    </xf>
    <xf numFmtId="0" fontId="19" fillId="0" borderId="0" xfId="0" applyFont="1"/>
    <xf numFmtId="0" fontId="32" fillId="2" borderId="4" xfId="0" applyFont="1" applyFill="1" applyBorder="1" applyAlignment="1">
      <alignment vertical="center"/>
    </xf>
    <xf numFmtId="0" fontId="35" fillId="0" borderId="30" xfId="0" applyFont="1" applyBorder="1" applyAlignment="1">
      <alignment vertical="center"/>
    </xf>
    <xf numFmtId="0" fontId="31" fillId="0" borderId="0" xfId="0" applyFont="1" applyAlignment="1">
      <alignment vertical="center" wrapText="1"/>
    </xf>
    <xf numFmtId="0" fontId="35" fillId="0" borderId="0" xfId="0" applyFont="1" applyAlignment="1">
      <alignment horizontal="left" vertical="center" wrapText="1"/>
    </xf>
    <xf numFmtId="0" fontId="39" fillId="0" borderId="0" xfId="0" applyFont="1"/>
    <xf numFmtId="0" fontId="0" fillId="0" borderId="1" xfId="0" applyBorder="1"/>
    <xf numFmtId="0" fontId="35" fillId="8" borderId="29" xfId="0" applyFont="1" applyFill="1" applyBorder="1" applyAlignment="1">
      <alignment horizontal="left" vertical="center"/>
    </xf>
    <xf numFmtId="0" fontId="35" fillId="0" borderId="5" xfId="0" applyFont="1" applyBorder="1" applyAlignment="1">
      <alignment horizontal="left" vertical="center"/>
    </xf>
    <xf numFmtId="0" fontId="35" fillId="8" borderId="35" xfId="0" applyFont="1" applyFill="1" applyBorder="1" applyAlignment="1">
      <alignment vertical="center"/>
    </xf>
    <xf numFmtId="0" fontId="35" fillId="8" borderId="1" xfId="0" applyFont="1" applyFill="1" applyBorder="1" applyAlignment="1">
      <alignment vertical="center"/>
    </xf>
    <xf numFmtId="0" fontId="35" fillId="8" borderId="34" xfId="0" applyFont="1" applyFill="1" applyBorder="1" applyAlignment="1">
      <alignment vertical="center"/>
    </xf>
    <xf numFmtId="1" fontId="35" fillId="0" borderId="5" xfId="0" applyNumberFormat="1" applyFont="1" applyBorder="1" applyAlignment="1">
      <alignment vertical="center"/>
    </xf>
    <xf numFmtId="1" fontId="35" fillId="0" borderId="30" xfId="0" applyNumberFormat="1" applyFont="1" applyBorder="1" applyAlignment="1">
      <alignment vertical="center"/>
    </xf>
    <xf numFmtId="0" fontId="3" fillId="2" borderId="0" xfId="2" applyFont="1" applyFill="1" applyBorder="1" applyAlignment="1">
      <alignment horizontal="center"/>
    </xf>
    <xf numFmtId="0" fontId="32" fillId="2" borderId="0" xfId="2" applyFont="1" applyFill="1" applyBorder="1" applyAlignment="1">
      <alignment vertical="center"/>
    </xf>
    <xf numFmtId="0" fontId="3" fillId="2" borderId="0" xfId="2" applyFont="1" applyFill="1" applyBorder="1" applyAlignment="1">
      <alignment horizontal="center" vertical="center"/>
    </xf>
    <xf numFmtId="0" fontId="0" fillId="0" borderId="39" xfId="0" applyBorder="1"/>
    <xf numFmtId="0" fontId="42" fillId="3" borderId="37" xfId="3" applyFont="1" applyFill="1" applyAlignment="1">
      <alignment horizontal="left" vertical="center"/>
    </xf>
    <xf numFmtId="0" fontId="42" fillId="3" borderId="37" xfId="3" applyFont="1" applyFill="1" applyAlignment="1">
      <alignment vertical="center"/>
    </xf>
    <xf numFmtId="0" fontId="42" fillId="4" borderId="37" xfId="3" applyFont="1" applyFill="1" applyAlignment="1">
      <alignment horizontal="left" vertical="top" wrapText="1"/>
    </xf>
    <xf numFmtId="0" fontId="43" fillId="2" borderId="0" xfId="0" applyFont="1" applyFill="1" applyAlignment="1">
      <alignment horizontal="left" vertical="center"/>
    </xf>
    <xf numFmtId="0" fontId="43" fillId="5" borderId="0" xfId="0" applyFont="1" applyFill="1" applyAlignment="1">
      <alignment horizontal="left" vertical="center"/>
    </xf>
    <xf numFmtId="0" fontId="4" fillId="11" borderId="40" xfId="0" applyFont="1" applyFill="1" applyBorder="1"/>
    <xf numFmtId="0" fontId="4" fillId="11" borderId="41" xfId="0" applyFont="1" applyFill="1" applyBorder="1"/>
    <xf numFmtId="0" fontId="5" fillId="11" borderId="30" xfId="0" applyFont="1" applyFill="1" applyBorder="1" applyAlignment="1">
      <alignment horizontal="left" vertical="center" indent="1"/>
    </xf>
    <xf numFmtId="0" fontId="5" fillId="11" borderId="9" xfId="0" applyFont="1" applyFill="1" applyBorder="1" applyAlignment="1">
      <alignment vertical="center" wrapText="1"/>
    </xf>
    <xf numFmtId="0" fontId="5" fillId="11" borderId="30" xfId="0" applyFont="1" applyFill="1" applyBorder="1" applyAlignment="1">
      <alignment horizontal="left" vertical="center" wrapText="1" indent="1"/>
    </xf>
    <xf numFmtId="0" fontId="5" fillId="11" borderId="34" xfId="0" applyFont="1" applyFill="1" applyBorder="1" applyAlignment="1">
      <alignment horizontal="left" vertical="center" indent="1"/>
    </xf>
    <xf numFmtId="0" fontId="5" fillId="11" borderId="32" xfId="0" applyFont="1" applyFill="1" applyBorder="1" applyAlignment="1">
      <alignment vertical="center" wrapText="1"/>
    </xf>
    <xf numFmtId="9" fontId="5" fillId="11" borderId="0" xfId="0" applyNumberFormat="1" applyFont="1" applyFill="1" applyAlignment="1">
      <alignment horizontal="center" vertical="center" wrapText="1"/>
    </xf>
    <xf numFmtId="0" fontId="45" fillId="12" borderId="0" xfId="0" applyFont="1" applyFill="1" applyAlignment="1">
      <alignment horizontal="left"/>
    </xf>
    <xf numFmtId="0" fontId="47" fillId="12" borderId="3" xfId="0" applyFont="1" applyFill="1" applyBorder="1" applyAlignment="1">
      <alignment vertical="center" wrapText="1"/>
    </xf>
    <xf numFmtId="0" fontId="47" fillId="12" borderId="4" xfId="0" applyFont="1" applyFill="1" applyBorder="1" applyAlignment="1">
      <alignment vertical="center" wrapText="1"/>
    </xf>
    <xf numFmtId="0" fontId="47" fillId="12" borderId="12" xfId="0" applyFont="1" applyFill="1" applyBorder="1" applyAlignment="1">
      <alignment horizontal="left" vertical="center" wrapText="1"/>
    </xf>
    <xf numFmtId="0" fontId="17" fillId="12" borderId="8" xfId="0" applyFont="1" applyFill="1" applyBorder="1" applyAlignment="1">
      <alignment vertical="top" wrapText="1"/>
    </xf>
    <xf numFmtId="0" fontId="17" fillId="12" borderId="10" xfId="0" applyFont="1" applyFill="1" applyBorder="1" applyAlignment="1">
      <alignment vertical="top" wrapText="1"/>
    </xf>
    <xf numFmtId="0" fontId="17" fillId="12" borderId="11" xfId="0" applyFont="1" applyFill="1" applyBorder="1" applyAlignment="1">
      <alignment vertical="top" wrapText="1"/>
    </xf>
    <xf numFmtId="0" fontId="20" fillId="12" borderId="11" xfId="0" applyFont="1" applyFill="1" applyBorder="1" applyAlignment="1">
      <alignment vertical="top"/>
    </xf>
    <xf numFmtId="0" fontId="0" fillId="12" borderId="18" xfId="0" applyFill="1" applyBorder="1"/>
    <xf numFmtId="0" fontId="13" fillId="12" borderId="19" xfId="0" applyFont="1" applyFill="1" applyBorder="1" applyAlignment="1">
      <alignment horizontal="center" vertical="center"/>
    </xf>
    <xf numFmtId="0" fontId="5" fillId="11" borderId="9" xfId="0" applyFont="1" applyFill="1" applyBorder="1" applyAlignment="1">
      <alignment horizontal="left" vertical="center" wrapText="1"/>
    </xf>
    <xf numFmtId="0" fontId="5" fillId="11" borderId="31" xfId="0" applyFont="1" applyFill="1" applyBorder="1" applyAlignment="1">
      <alignment horizontal="left" vertical="center" wrapText="1"/>
    </xf>
    <xf numFmtId="0" fontId="5" fillId="11" borderId="16" xfId="0" applyFont="1" applyFill="1" applyBorder="1" applyAlignment="1">
      <alignment horizontal="left" vertical="center"/>
    </xf>
    <xf numFmtId="0" fontId="5" fillId="11" borderId="25" xfId="0" applyFont="1" applyFill="1" applyBorder="1" applyAlignment="1">
      <alignment horizontal="left" vertical="center"/>
    </xf>
    <xf numFmtId="0" fontId="23" fillId="12" borderId="22" xfId="4" applyFont="1" applyFill="1" applyBorder="1" applyAlignment="1">
      <alignment horizontal="left" vertical="center"/>
    </xf>
    <xf numFmtId="0" fontId="48" fillId="12" borderId="23" xfId="4" applyFont="1" applyFill="1" applyBorder="1" applyAlignment="1">
      <alignment horizontal="left" vertical="center" wrapText="1"/>
    </xf>
    <xf numFmtId="0" fontId="49" fillId="12" borderId="23" xfId="4" applyFont="1" applyFill="1" applyBorder="1" applyAlignment="1">
      <alignment vertical="center" wrapText="1"/>
    </xf>
    <xf numFmtId="0" fontId="50" fillId="13" borderId="9" xfId="0" applyFont="1" applyFill="1" applyBorder="1" applyAlignment="1" applyProtection="1">
      <alignment horizontal="left" vertical="center"/>
      <protection locked="0"/>
    </xf>
    <xf numFmtId="0" fontId="50" fillId="13" borderId="17" xfId="0" applyFont="1" applyFill="1" applyBorder="1" applyAlignment="1" applyProtection="1">
      <alignment horizontal="left" vertical="center"/>
      <protection locked="0"/>
    </xf>
    <xf numFmtId="0" fontId="50" fillId="13" borderId="32" xfId="0" applyFont="1" applyFill="1" applyBorder="1" applyAlignment="1" applyProtection="1">
      <alignment horizontal="left" vertical="center"/>
      <protection locked="0"/>
    </xf>
    <xf numFmtId="0" fontId="50" fillId="13" borderId="33" xfId="0" applyFont="1" applyFill="1" applyBorder="1" applyAlignment="1" applyProtection="1">
      <alignment horizontal="left" vertical="center"/>
      <protection locked="0"/>
    </xf>
    <xf numFmtId="0" fontId="13" fillId="13" borderId="14" xfId="0" applyFont="1" applyFill="1" applyBorder="1" applyAlignment="1" applyProtection="1">
      <alignment horizontal="left" vertical="center"/>
      <protection locked="0"/>
    </xf>
    <xf numFmtId="0" fontId="13" fillId="13" borderId="15" xfId="0" applyFont="1" applyFill="1" applyBorder="1" applyAlignment="1" applyProtection="1">
      <alignment horizontal="left" vertical="center"/>
      <protection locked="0"/>
    </xf>
    <xf numFmtId="0" fontId="50" fillId="13" borderId="20" xfId="0" applyFont="1" applyFill="1" applyBorder="1" applyAlignment="1" applyProtection="1">
      <alignment horizontal="left" vertical="center"/>
      <protection locked="0"/>
    </xf>
    <xf numFmtId="0" fontId="50" fillId="13" borderId="21" xfId="0" applyFont="1" applyFill="1" applyBorder="1" applyAlignment="1" applyProtection="1">
      <alignment horizontal="left" vertical="center"/>
      <protection locked="0"/>
    </xf>
    <xf numFmtId="0" fontId="50" fillId="14" borderId="9" xfId="0" applyFont="1" applyFill="1" applyBorder="1" applyAlignment="1" applyProtection="1">
      <alignment horizontal="left" vertical="center"/>
      <protection locked="0"/>
    </xf>
    <xf numFmtId="0" fontId="43" fillId="13" borderId="0" xfId="0" applyFont="1" applyFill="1" applyAlignment="1">
      <alignment horizontal="left" vertical="center" wrapText="1"/>
    </xf>
    <xf numFmtId="164" fontId="5" fillId="11" borderId="9" xfId="1" applyNumberFormat="1" applyFont="1" applyFill="1" applyBorder="1" applyAlignment="1">
      <alignment horizontal="center" vertical="center" wrapText="1"/>
    </xf>
    <xf numFmtId="0" fontId="35" fillId="13" borderId="24" xfId="4" applyFont="1" applyFill="1" applyBorder="1" applyProtection="1">
      <protection locked="0"/>
    </xf>
    <xf numFmtId="0" fontId="51" fillId="13" borderId="22" xfId="4" applyFont="1" applyFill="1" applyBorder="1" applyAlignment="1" applyProtection="1">
      <alignment vertical="center"/>
      <protection locked="0"/>
    </xf>
    <xf numFmtId="0" fontId="50" fillId="13" borderId="23" xfId="4" applyFont="1" applyFill="1" applyBorder="1" applyAlignment="1" applyProtection="1">
      <alignment vertical="center"/>
      <protection locked="0"/>
    </xf>
    <xf numFmtId="0" fontId="50" fillId="13" borderId="23" xfId="4" applyFont="1" applyFill="1" applyBorder="1" applyProtection="1">
      <protection locked="0"/>
    </xf>
    <xf numFmtId="0" fontId="42" fillId="0" borderId="0" xfId="0" applyFont="1"/>
    <xf numFmtId="0" fontId="42" fillId="0" borderId="0" xfId="0" applyFont="1" applyAlignment="1">
      <alignment vertical="center"/>
    </xf>
    <xf numFmtId="0" fontId="42" fillId="0" borderId="12" xfId="3" applyFont="1" applyBorder="1" applyAlignment="1">
      <alignment horizontal="left" vertical="center" readingOrder="1"/>
    </xf>
    <xf numFmtId="0" fontId="3" fillId="2" borderId="3" xfId="2" applyFont="1" applyFill="1" applyBorder="1" applyAlignment="1">
      <alignment horizontal="center" vertical="center"/>
    </xf>
    <xf numFmtId="0" fontId="35" fillId="0" borderId="1" xfId="0" applyFont="1" applyBorder="1" applyAlignment="1">
      <alignment horizontal="left" vertical="center"/>
    </xf>
    <xf numFmtId="0" fontId="35" fillId="0" borderId="29" xfId="0" applyFont="1" applyBorder="1" applyAlignment="1">
      <alignment horizontal="left" vertical="center"/>
    </xf>
    <xf numFmtId="0" fontId="35" fillId="0" borderId="5" xfId="0" applyFont="1" applyBorder="1" applyAlignment="1">
      <alignment vertical="center"/>
    </xf>
    <xf numFmtId="1" fontId="35" fillId="0" borderId="0" xfId="0" applyNumberFormat="1" applyFont="1" applyAlignment="1">
      <alignment vertical="center"/>
    </xf>
    <xf numFmtId="1" fontId="35" fillId="0" borderId="42" xfId="0" applyNumberFormat="1" applyFont="1" applyBorder="1" applyAlignment="1">
      <alignment horizontal="left" vertical="center"/>
    </xf>
    <xf numFmtId="0" fontId="0" fillId="8" borderId="5" xfId="0" applyFill="1" applyBorder="1"/>
    <xf numFmtId="0" fontId="35" fillId="8" borderId="30" xfId="0" applyFont="1" applyFill="1" applyBorder="1" applyAlignment="1">
      <alignment vertical="center"/>
    </xf>
    <xf numFmtId="1" fontId="35" fillId="0" borderId="40" xfId="0" applyNumberFormat="1" applyFont="1" applyBorder="1" applyAlignment="1">
      <alignment vertical="center"/>
    </xf>
    <xf numFmtId="0" fontId="53" fillId="0" borderId="0" xfId="0" applyFont="1"/>
    <xf numFmtId="0" fontId="6" fillId="0" borderId="9" xfId="0" applyFont="1" applyBorder="1" applyAlignment="1">
      <alignment vertical="center" wrapText="1"/>
    </xf>
    <xf numFmtId="0" fontId="29" fillId="2" borderId="9" xfId="0" applyFont="1" applyFill="1" applyBorder="1" applyAlignment="1">
      <alignment vertical="center" wrapText="1"/>
    </xf>
    <xf numFmtId="0" fontId="29" fillId="2" borderId="9" xfId="0" applyFont="1" applyFill="1" applyBorder="1" applyAlignment="1">
      <alignment horizontal="center" vertical="center" wrapText="1"/>
    </xf>
    <xf numFmtId="0" fontId="23" fillId="11" borderId="0" xfId="0" applyFont="1" applyFill="1" applyAlignment="1">
      <alignment vertical="center" wrapText="1"/>
    </xf>
    <xf numFmtId="164" fontId="5" fillId="11" borderId="0" xfId="1" applyNumberFormat="1" applyFont="1" applyFill="1" applyBorder="1" applyAlignment="1">
      <alignment horizontal="center" vertical="center" wrapText="1"/>
    </xf>
    <xf numFmtId="164" fontId="5" fillId="11" borderId="0" xfId="0" applyNumberFormat="1" applyFont="1" applyFill="1" applyAlignment="1">
      <alignment horizontal="center" vertical="center" wrapText="1"/>
    </xf>
    <xf numFmtId="0" fontId="4" fillId="11" borderId="9" xfId="0" applyFont="1" applyFill="1" applyBorder="1" applyAlignment="1">
      <alignment vertical="center" wrapText="1"/>
    </xf>
    <xf numFmtId="0" fontId="44" fillId="2" borderId="10" xfId="0" applyFont="1" applyFill="1" applyBorder="1" applyAlignment="1">
      <alignment horizontal="center" vertical="center" wrapText="1"/>
    </xf>
    <xf numFmtId="0" fontId="35" fillId="0" borderId="0" xfId="4" applyFont="1" applyFill="1" applyBorder="1" applyProtection="1">
      <protection locked="0"/>
    </xf>
    <xf numFmtId="0" fontId="44"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0" fillId="11" borderId="9" xfId="0" applyFill="1" applyBorder="1" applyAlignment="1">
      <alignment horizontal="center"/>
    </xf>
    <xf numFmtId="165" fontId="0" fillId="11" borderId="9" xfId="0" applyNumberFormat="1" applyFill="1" applyBorder="1" applyAlignment="1">
      <alignment horizontal="center"/>
    </xf>
    <xf numFmtId="0" fontId="0" fillId="11" borderId="9" xfId="0" applyFill="1" applyBorder="1" applyAlignment="1">
      <alignment vertical="center" wrapText="1"/>
    </xf>
    <xf numFmtId="9" fontId="5" fillId="11" borderId="9" xfId="1" applyFont="1" applyFill="1" applyBorder="1" applyAlignment="1">
      <alignment horizontal="center" vertical="center" wrapText="1"/>
    </xf>
    <xf numFmtId="0" fontId="22" fillId="0" borderId="2" xfId="0" applyFont="1" applyBorder="1" applyAlignment="1">
      <alignment horizontal="left" vertical="center"/>
    </xf>
    <xf numFmtId="0" fontId="46" fillId="12" borderId="10" xfId="0" applyFont="1" applyFill="1" applyBorder="1" applyAlignment="1">
      <alignment vertical="top" wrapText="1"/>
    </xf>
    <xf numFmtId="0" fontId="33" fillId="2" borderId="9" xfId="0" applyFont="1" applyFill="1" applyBorder="1" applyAlignment="1">
      <alignment horizontal="left" vertical="top"/>
    </xf>
    <xf numFmtId="165" fontId="28" fillId="9" borderId="9" xfId="0" applyNumberFormat="1" applyFont="1" applyFill="1" applyBorder="1" applyAlignment="1">
      <alignment horizontal="center"/>
    </xf>
    <xf numFmtId="0" fontId="30" fillId="0" borderId="0" xfId="0" applyFont="1" applyAlignment="1">
      <alignment vertical="center"/>
    </xf>
    <xf numFmtId="0" fontId="21" fillId="0" borderId="0" xfId="0" applyFont="1" applyAlignment="1">
      <alignment horizontal="center" vertical="center"/>
    </xf>
    <xf numFmtId="0" fontId="54" fillId="0" borderId="0" xfId="0" applyFont="1"/>
    <xf numFmtId="1" fontId="53" fillId="0" borderId="0" xfId="0" applyNumberFormat="1" applyFont="1"/>
    <xf numFmtId="0" fontId="0" fillId="0" borderId="0" xfId="0" applyAlignment="1">
      <alignment horizontal="center" wrapText="1"/>
    </xf>
  </cellXfs>
  <cellStyles count="5">
    <cellStyle name="Heading 1" xfId="2" builtinId="16"/>
    <cellStyle name="Heading 2" xfId="3" builtinId="17"/>
    <cellStyle name="Normal" xfId="0" builtinId="0"/>
    <cellStyle name="Note" xfId="4" builtinId="10"/>
    <cellStyle name="Percent" xfId="1" builtinId="5"/>
  </cellStyles>
  <dxfs count="25">
    <dxf>
      <font>
        <b/>
        <i val="0"/>
      </font>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6"/>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8"/>
        <color rgb="FFFFFFFF"/>
        <name val="Calibri"/>
        <family val="2"/>
        <scheme val="minor"/>
      </font>
      <fill>
        <patternFill patternType="solid">
          <fgColor indexed="64"/>
          <bgColor rgb="FF00944D"/>
        </patternFill>
      </fill>
      <alignment horizontal="center" vertical="center" textRotation="0" wrapText="1" indent="0" justifyLastLine="0" shrinkToFit="0" readingOrder="0"/>
      <border diagonalUp="0" diagonalDown="0" outline="0">
        <left/>
        <right/>
        <top/>
        <bottom/>
      </border>
    </dxf>
    <dxf>
      <font>
        <color rgb="FF006C63"/>
      </font>
    </dxf>
    <dxf>
      <font>
        <color rgb="FF9C0006"/>
      </font>
    </dxf>
    <dxf>
      <font>
        <color rgb="FF00944D"/>
      </font>
    </dxf>
    <dxf>
      <font>
        <color rgb="FF00944D"/>
      </font>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left style="thin">
          <color indexed="64"/>
        </left>
        <right style="medium">
          <color indexed="64"/>
        </right>
        <top style="thin">
          <color indexed="64"/>
        </top>
        <bottom/>
        <vertical/>
        <horizontal/>
      </border>
      <protection locked="0" hidden="0"/>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6"/>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6"/>
        <color theme="1"/>
        <name val="Calibri"/>
        <family val="2"/>
        <scheme val="minor"/>
      </font>
      <alignment horizontal="left" vertical="center" textRotation="0" wrapText="1" indent="0" justifyLastLine="0" shrinkToFit="0" readingOrder="0"/>
      <border diagonalUp="0" diagonalDown="0">
        <left style="medium">
          <color indexed="64"/>
        </left>
        <right style="thin">
          <color indexed="64"/>
        </right>
        <top style="thin">
          <color indexed="64"/>
        </top>
        <bottom/>
        <vertical/>
        <horizontal/>
      </border>
    </dxf>
    <dxf>
      <border outline="0">
        <bottom style="thin">
          <color indexed="64"/>
        </bottom>
      </border>
    </dxf>
    <dxf>
      <border outline="0">
        <top style="thin">
          <color indexed="64"/>
        </top>
        <bottom style="medium">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theme="0"/>
        </patternFill>
      </fill>
      <alignment horizontal="left" vertical="center" textRotation="0" wrapText="0" indent="1" justifyLastLine="0" shrinkToFit="0" readingOrder="0"/>
      <border diagonalUp="0" diagonalDown="0" outline="0">
        <left/>
        <right style="thin">
          <color indexed="64"/>
        </right>
        <top style="thin">
          <color indexed="64"/>
        </top>
        <bottom style="thin">
          <color indexed="64"/>
        </bottom>
      </border>
    </dxf>
    <dxf>
      <border outline="0">
        <left style="medium">
          <color indexed="64"/>
        </left>
        <bottom style="medium">
          <color indexed="64"/>
        </bottom>
      </border>
    </dxf>
    <dxf>
      <fill>
        <patternFill patternType="solid">
          <fgColor indexed="64"/>
          <bgColor theme="0"/>
        </patternFill>
      </fill>
    </dxf>
    <dxf>
      <font>
        <b/>
        <i val="0"/>
        <strike val="0"/>
        <condense val="0"/>
        <extend val="0"/>
        <outline val="0"/>
        <shadow val="0"/>
        <u val="none"/>
        <vertAlign val="baseline"/>
        <sz val="16"/>
        <color theme="1"/>
        <name val="Calibri"/>
        <family val="2"/>
        <scheme val="minor"/>
      </font>
      <fill>
        <patternFill patternType="solid">
          <fgColor indexed="64"/>
          <bgColor theme="0"/>
        </patternFill>
      </fill>
    </dxf>
  </dxfs>
  <tableStyles count="0" defaultTableStyle="TableStyleMedium2" defaultPivotStyle="PivotStyleLight16"/>
  <colors>
    <mruColors>
      <color rgb="FFFFEF2C"/>
      <color rgb="FF2B388F"/>
      <color rgb="FF00944D"/>
      <color rgb="FFD0CECE"/>
      <color rgb="FF3A4CC2"/>
      <color rgb="FF8BA6CA"/>
      <color rgb="FF451B52"/>
      <color rgb="FF59CFC3"/>
      <color rgb="FFFAD980"/>
      <color rgb="FF006C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042583766941414"/>
          <c:y val="0.13947025155398837"/>
          <c:w val="0.52383712452610098"/>
          <c:h val="0.77843367353485149"/>
        </c:manualLayout>
      </c:layout>
      <c:barChart>
        <c:barDir val="bar"/>
        <c:grouping val="stacked"/>
        <c:varyColors val="0"/>
        <c:ser>
          <c:idx val="0"/>
          <c:order val="0"/>
          <c:tx>
            <c:strRef>
              <c:f>Calculations!$G$3</c:f>
              <c:strCache>
                <c:ptCount val="1"/>
                <c:pt idx="0">
                  <c:v>Positive value</c:v>
                </c:pt>
              </c:strCache>
            </c:strRef>
          </c:tx>
          <c:spPr>
            <a:solidFill>
              <a:srgbClr val="00944D"/>
            </a:solidFill>
            <a:ln>
              <a:noFill/>
            </a:ln>
            <a:effectLst/>
          </c:spPr>
          <c:invertIfNegative val="0"/>
          <c:dPt>
            <c:idx val="7"/>
            <c:invertIfNegative val="0"/>
            <c:bubble3D val="0"/>
            <c:extLst>
              <c:ext xmlns:c16="http://schemas.microsoft.com/office/drawing/2014/chart" uri="{C3380CC4-5D6E-409C-BE32-E72D297353CC}">
                <c16:uniqueId val="{00000000-E518-45B8-98FA-32F73C6314C6}"/>
              </c:ext>
            </c:extLst>
          </c:dPt>
          <c:dLbls>
            <c:spPr>
              <a:solidFill>
                <a:schemeClr val="bg1">
                  <a:alpha val="44000"/>
                </a:schemeClr>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Tables'!$B$12:$B$19</c:f>
              <c:strCache>
                <c:ptCount val="8"/>
                <c:pt idx="0">
                  <c:v>Section 1: Wellness Policies and Meal Program Participation</c:v>
                </c:pt>
                <c:pt idx="1">
                  <c:v>Section 2: Meal and Snack Foods and Beverages</c:v>
                </c:pt>
                <c:pt idx="2">
                  <c:v>Section 3: Food Environment and Feeding Practices</c:v>
                </c:pt>
                <c:pt idx="3">
                  <c:v>Section 4: Gardens and Nutrition Education</c:v>
                </c:pt>
                <c:pt idx="4">
                  <c:v>Section 5: Physical Activity and Entertainment Screen Time</c:v>
                </c:pt>
                <c:pt idx="5">
                  <c:v>Section 6: Parent/Family Involvement</c:v>
                </c:pt>
                <c:pt idx="6">
                  <c:v>Section 7: Breastfeeding Support</c:v>
                </c:pt>
                <c:pt idx="7">
                  <c:v>Total</c:v>
                </c:pt>
              </c:strCache>
            </c:strRef>
          </c:cat>
          <c:val>
            <c:numRef>
              <c:f>Calculations!$G$4:$G$11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2F8-431A-AF55-2216D8832E51}"/>
            </c:ext>
          </c:extLst>
        </c:ser>
        <c:ser>
          <c:idx val="1"/>
          <c:order val="1"/>
          <c:tx>
            <c:strRef>
              <c:f>Calculations!$H$3</c:f>
              <c:strCache>
                <c:ptCount val="1"/>
                <c:pt idx="0">
                  <c:v>Negative value</c:v>
                </c:pt>
              </c:strCache>
            </c:strRef>
          </c:tx>
          <c:spPr>
            <a:solidFill>
              <a:srgbClr val="451B52"/>
            </a:solidFill>
            <a:ln>
              <a:noFill/>
            </a:ln>
            <a:effectLst/>
          </c:spPr>
          <c:invertIfNegative val="0"/>
          <c:dPt>
            <c:idx val="5"/>
            <c:invertIfNegative val="0"/>
            <c:bubble3D val="0"/>
            <c:extLst>
              <c:ext xmlns:c16="http://schemas.microsoft.com/office/drawing/2014/chart" uri="{C3380CC4-5D6E-409C-BE32-E72D297353CC}">
                <c16:uniqueId val="{00000002-A993-45D8-83A1-14DF4A63F195}"/>
              </c:ext>
            </c:extLst>
          </c:dPt>
          <c:dLbls>
            <c:spPr>
              <a:solidFill>
                <a:schemeClr val="bg1">
                  <a:alpha val="44000"/>
                </a:schemeClr>
              </a:solidFill>
              <a:ln>
                <a:noFill/>
              </a:ln>
              <a:effectLst/>
            </c:spPr>
            <c:txPr>
              <a:bodyPr rot="0" spcFirstLastPara="1" vertOverflow="overflow" horzOverflow="overflow" vert="horz" wrap="square" lIns="38100" tIns="19050" rIns="38100" bIns="19050" anchor="ctr" anchorCtr="1">
                <a:spAutoFit/>
              </a:bodyPr>
              <a:lstStyle/>
              <a:p>
                <a:pPr>
                  <a:defRPr sz="1400" b="1" i="0" u="none" strike="noStrike" kern="1200" baseline="0">
                    <a:ln>
                      <a:noFill/>
                    </a:ln>
                    <a:solidFill>
                      <a:sysClr val="windowText" lastClr="000000"/>
                    </a:solidFill>
                    <a:effectLst/>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'Results - Tables'!$B$12:$B$19</c:f>
              <c:strCache>
                <c:ptCount val="8"/>
                <c:pt idx="0">
                  <c:v>Section 1: Wellness Policies and Meal Program Participation</c:v>
                </c:pt>
                <c:pt idx="1">
                  <c:v>Section 2: Meal and Snack Foods and Beverages</c:v>
                </c:pt>
                <c:pt idx="2">
                  <c:v>Section 3: Food Environment and Feeding Practices</c:v>
                </c:pt>
                <c:pt idx="3">
                  <c:v>Section 4: Gardens and Nutrition Education</c:v>
                </c:pt>
                <c:pt idx="4">
                  <c:v>Section 5: Physical Activity and Entertainment Screen Time</c:v>
                </c:pt>
                <c:pt idx="5">
                  <c:v>Section 6: Parent/Family Involvement</c:v>
                </c:pt>
                <c:pt idx="6">
                  <c:v>Section 7: Breastfeeding Support</c:v>
                </c:pt>
                <c:pt idx="7">
                  <c:v>Total</c:v>
                </c:pt>
              </c:strCache>
            </c:strRef>
          </c:cat>
          <c:val>
            <c:numRef>
              <c:f>Calculations!$H$4:$H$11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993-45D8-83A1-14DF4A63F195}"/>
            </c:ext>
          </c:extLst>
        </c:ser>
        <c:dLbls>
          <c:dLblPos val="ctr"/>
          <c:showLegendKey val="0"/>
          <c:showVal val="1"/>
          <c:showCatName val="0"/>
          <c:showSerName val="0"/>
          <c:showPercent val="0"/>
          <c:showBubbleSize val="0"/>
        </c:dLbls>
        <c:gapWidth val="15"/>
        <c:overlap val="100"/>
        <c:axId val="816669712"/>
        <c:axId val="816670368"/>
      </c:barChart>
      <c:catAx>
        <c:axId val="81666971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70368"/>
        <c:crossesAt val="0"/>
        <c:auto val="1"/>
        <c:lblAlgn val="ctr"/>
        <c:lblOffset val="100"/>
        <c:noMultiLvlLbl val="0"/>
      </c:catAx>
      <c:valAx>
        <c:axId val="816670368"/>
        <c:scaling>
          <c:orientation val="minMax"/>
          <c:max val="1"/>
          <c:min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69712"/>
        <c:crosses val="autoZero"/>
        <c:crossBetween val="between"/>
      </c:valAx>
      <c:spPr>
        <a:noFill/>
        <a:ln w="3175">
          <a:solidFill>
            <a:schemeClr val="bg1"/>
          </a:solidFill>
        </a:ln>
        <a:effectLst/>
      </c:spPr>
    </c:plotArea>
    <c:legend>
      <c:legendPos val="b"/>
      <c:overlay val="0"/>
      <c:txPr>
        <a:bodyPr/>
        <a:lstStyle/>
        <a:p>
          <a:pPr>
            <a:defRPr sz="1600"/>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05007381889764"/>
          <c:y val="7.1789861344269346E-2"/>
          <c:w val="0.83244484087926507"/>
          <c:h val="0.76903359221157908"/>
        </c:manualLayout>
      </c:layout>
      <c:barChart>
        <c:barDir val="col"/>
        <c:grouping val="clustered"/>
        <c:varyColors val="0"/>
        <c:ser>
          <c:idx val="0"/>
          <c:order val="0"/>
          <c:tx>
            <c:strRef>
              <c:f>'Results - Tables'!$C$11</c:f>
              <c:strCache>
                <c:ptCount val="1"/>
                <c:pt idx="0">
                  <c:v>Time 1</c:v>
                </c:pt>
              </c:strCache>
            </c:strRef>
          </c:tx>
          <c:spPr>
            <a:solidFill>
              <a:srgbClr val="2B38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Tables'!$B$12:$B$18</c:f>
              <c:strCache>
                <c:ptCount val="7"/>
                <c:pt idx="0">
                  <c:v>Section 1: Wellness Policies and Meal Program Participation</c:v>
                </c:pt>
                <c:pt idx="1">
                  <c:v>Section 2: Meal and Snack Foods and Beverages</c:v>
                </c:pt>
                <c:pt idx="2">
                  <c:v>Section 3: Food Environment and Feeding Practices</c:v>
                </c:pt>
                <c:pt idx="3">
                  <c:v>Section 4: Gardens and Nutrition Education</c:v>
                </c:pt>
                <c:pt idx="4">
                  <c:v>Section 5: Physical Activity and Entertainment Screen Time</c:v>
                </c:pt>
                <c:pt idx="5">
                  <c:v>Section 6: Parent/Family Involvement</c:v>
                </c:pt>
                <c:pt idx="6">
                  <c:v>Section 7: Breastfeeding Support</c:v>
                </c:pt>
              </c:strCache>
            </c:strRef>
          </c:cat>
          <c:val>
            <c:numRef>
              <c:f>'Results - Tables'!$C$12:$C$18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A61-4514-AFCF-B2E98779EE5B}"/>
            </c:ext>
          </c:extLst>
        </c:ser>
        <c:ser>
          <c:idx val="1"/>
          <c:order val="1"/>
          <c:tx>
            <c:strRef>
              <c:f>'Results - Tables'!$D$11</c:f>
              <c:strCache>
                <c:ptCount val="1"/>
                <c:pt idx="0">
                  <c:v>Time 2</c:v>
                </c:pt>
              </c:strCache>
            </c:strRef>
          </c:tx>
          <c:spPr>
            <a:solidFill>
              <a:srgbClr val="FFEF2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Tables'!$B$12:$B$18</c:f>
              <c:strCache>
                <c:ptCount val="7"/>
                <c:pt idx="0">
                  <c:v>Section 1: Wellness Policies and Meal Program Participation</c:v>
                </c:pt>
                <c:pt idx="1">
                  <c:v>Section 2: Meal and Snack Foods and Beverages</c:v>
                </c:pt>
                <c:pt idx="2">
                  <c:v>Section 3: Food Environment and Feeding Practices</c:v>
                </c:pt>
                <c:pt idx="3">
                  <c:v>Section 4: Gardens and Nutrition Education</c:v>
                </c:pt>
                <c:pt idx="4">
                  <c:v>Section 5: Physical Activity and Entertainment Screen Time</c:v>
                </c:pt>
                <c:pt idx="5">
                  <c:v>Section 6: Parent/Family Involvement</c:v>
                </c:pt>
                <c:pt idx="6">
                  <c:v>Section 7: Breastfeeding Support</c:v>
                </c:pt>
              </c:strCache>
            </c:strRef>
          </c:cat>
          <c:val>
            <c:numRef>
              <c:f>'Results - Tables'!$D$12:$D$18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8A61-4514-AFCF-B2E98779EE5B}"/>
            </c:ext>
          </c:extLst>
        </c:ser>
        <c:dLbls>
          <c:showLegendKey val="0"/>
          <c:showVal val="0"/>
          <c:showCatName val="0"/>
          <c:showSerName val="0"/>
          <c:showPercent val="0"/>
          <c:showBubbleSize val="0"/>
        </c:dLbls>
        <c:gapWidth val="19"/>
        <c:axId val="701911816"/>
        <c:axId val="701908208"/>
      </c:barChart>
      <c:catAx>
        <c:axId val="70191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1908208"/>
        <c:crosses val="autoZero"/>
        <c:auto val="1"/>
        <c:lblAlgn val="ctr"/>
        <c:lblOffset val="100"/>
        <c:noMultiLvlLbl val="0"/>
      </c:catAx>
      <c:valAx>
        <c:axId val="70190820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1911816"/>
        <c:crosses val="autoZero"/>
        <c:crossBetween val="between"/>
        <c:majorUnit val="100"/>
      </c:valAx>
      <c:spPr>
        <a:noFill/>
        <a:ln>
          <a:noFill/>
        </a:ln>
        <a:effectLst/>
      </c:spPr>
    </c:plotArea>
    <c:legend>
      <c:legendPos val="l"/>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73770214207097"/>
          <c:y val="8.5562698737820436E-2"/>
          <c:w val="0.78635085936838545"/>
          <c:h val="0.77797142753178328"/>
        </c:manualLayout>
      </c:layout>
      <c:barChart>
        <c:barDir val="col"/>
        <c:grouping val="clustered"/>
        <c:varyColors val="0"/>
        <c:ser>
          <c:idx val="0"/>
          <c:order val="0"/>
          <c:tx>
            <c:strRef>
              <c:f>'Results - Tables'!$C$11</c:f>
              <c:strCache>
                <c:ptCount val="1"/>
                <c:pt idx="0">
                  <c:v>Time 1</c:v>
                </c:pt>
              </c:strCache>
            </c:strRef>
          </c:tx>
          <c:spPr>
            <a:solidFill>
              <a:srgbClr val="2B38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Tables'!$B$19</c:f>
              <c:strCache>
                <c:ptCount val="1"/>
                <c:pt idx="0">
                  <c:v>Total</c:v>
                </c:pt>
              </c:strCache>
            </c:strRef>
          </c:cat>
          <c:val>
            <c:numRef>
              <c:f>'Results - Tables'!$C$19</c:f>
              <c:numCache>
                <c:formatCode>0\%</c:formatCode>
                <c:ptCount val="1"/>
                <c:pt idx="0">
                  <c:v>0</c:v>
                </c:pt>
              </c:numCache>
            </c:numRef>
          </c:val>
          <c:extLst>
            <c:ext xmlns:c16="http://schemas.microsoft.com/office/drawing/2014/chart" uri="{C3380CC4-5D6E-409C-BE32-E72D297353CC}">
              <c16:uniqueId val="{00000000-6CDF-45ED-9980-B41E0A6B7859}"/>
            </c:ext>
          </c:extLst>
        </c:ser>
        <c:ser>
          <c:idx val="1"/>
          <c:order val="1"/>
          <c:tx>
            <c:strRef>
              <c:f>'Results - Tables'!$D$11</c:f>
              <c:strCache>
                <c:ptCount val="1"/>
                <c:pt idx="0">
                  <c:v>Time 2</c:v>
                </c:pt>
              </c:strCache>
            </c:strRef>
          </c:tx>
          <c:spPr>
            <a:solidFill>
              <a:srgbClr val="FFEF2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Tables'!$B$19</c:f>
              <c:strCache>
                <c:ptCount val="1"/>
                <c:pt idx="0">
                  <c:v>Total</c:v>
                </c:pt>
              </c:strCache>
            </c:strRef>
          </c:cat>
          <c:val>
            <c:numRef>
              <c:f>'Results - Tables'!$D$19</c:f>
              <c:numCache>
                <c:formatCode>0\%</c:formatCode>
                <c:ptCount val="1"/>
                <c:pt idx="0">
                  <c:v>0</c:v>
                </c:pt>
              </c:numCache>
            </c:numRef>
          </c:val>
          <c:extLst>
            <c:ext xmlns:c16="http://schemas.microsoft.com/office/drawing/2014/chart" uri="{C3380CC4-5D6E-409C-BE32-E72D297353CC}">
              <c16:uniqueId val="{00000001-6CDF-45ED-9980-B41E0A6B7859}"/>
            </c:ext>
          </c:extLst>
        </c:ser>
        <c:dLbls>
          <c:showLegendKey val="0"/>
          <c:showVal val="0"/>
          <c:showCatName val="0"/>
          <c:showSerName val="0"/>
          <c:showPercent val="0"/>
          <c:showBubbleSize val="0"/>
        </c:dLbls>
        <c:gapWidth val="219"/>
        <c:overlap val="-27"/>
        <c:axId val="707814448"/>
        <c:axId val="707812152"/>
      </c:barChart>
      <c:catAx>
        <c:axId val="70781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7812152"/>
        <c:crosses val="autoZero"/>
        <c:auto val="1"/>
        <c:lblAlgn val="ctr"/>
        <c:lblOffset val="100"/>
        <c:noMultiLvlLbl val="0"/>
      </c:catAx>
      <c:valAx>
        <c:axId val="707812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7814448"/>
        <c:crosses val="autoZero"/>
        <c:crossBetween val="between"/>
        <c:majorUnit val="100"/>
      </c:valAx>
      <c:spPr>
        <a:noFill/>
        <a:ln>
          <a:noFill/>
        </a:ln>
        <a:effectLst/>
      </c:spPr>
    </c:plotArea>
    <c:legend>
      <c:legendPos val="l"/>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163285</xdr:colOff>
      <xdr:row>4</xdr:row>
      <xdr:rowOff>2884714</xdr:rowOff>
    </xdr:from>
    <xdr:to>
      <xdr:col>2</xdr:col>
      <xdr:colOff>4219416</xdr:colOff>
      <xdr:row>5</xdr:row>
      <xdr:rowOff>3918858</xdr:rowOff>
    </xdr:to>
    <xdr:pic>
      <xdr:nvPicPr>
        <xdr:cNvPr id="2" name="Picture 1" descr="this image shows the summary table from the ECE SLAQ feature report, with the percent of points possible column circled. ">
          <a:extLst>
            <a:ext uri="{FF2B5EF4-FFF2-40B4-BE49-F238E27FC236}">
              <a16:creationId xmlns:a16="http://schemas.microsoft.com/office/drawing/2014/main" id="{197DE231-113C-A3D3-EA21-AAEAB80DC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9252857"/>
          <a:ext cx="13472274" cy="6232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600425</xdr:colOff>
      <xdr:row>9</xdr:row>
      <xdr:rowOff>82900</xdr:rowOff>
    </xdr:from>
    <xdr:to>
      <xdr:col>14</xdr:col>
      <xdr:colOff>412750</xdr:colOff>
      <xdr:row>32</xdr:row>
      <xdr:rowOff>231913</xdr:rowOff>
    </xdr:to>
    <xdr:graphicFrame macro="">
      <xdr:nvGraphicFramePr>
        <xdr:cNvPr id="2" name="Chart 1" descr="This chart displays the percent change from section 1to section 7 from FFY 20XX to FFY 20YY&#10;">
          <a:extLst>
            <a:ext uri="{FF2B5EF4-FFF2-40B4-BE49-F238E27FC236}">
              <a16:creationId xmlns:a16="http://schemas.microsoft.com/office/drawing/2014/main" id="{C4ED67CC-EFCB-4CFB-8DC8-9CE25F93F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23242</xdr:colOff>
      <xdr:row>9</xdr:row>
      <xdr:rowOff>101487</xdr:rowOff>
    </xdr:from>
    <xdr:to>
      <xdr:col>35</xdr:col>
      <xdr:colOff>417801</xdr:colOff>
      <xdr:row>30</xdr:row>
      <xdr:rowOff>214312</xdr:rowOff>
    </xdr:to>
    <xdr:graphicFrame macro="">
      <xdr:nvGraphicFramePr>
        <xdr:cNvPr id="3" name="Chart 2" descr="This chart compares each section's score from FFY 20XX to FFY 20YY.">
          <a:extLst>
            <a:ext uri="{FF2B5EF4-FFF2-40B4-BE49-F238E27FC236}">
              <a16:creationId xmlns:a16="http://schemas.microsoft.com/office/drawing/2014/main" id="{00BCD073-C04B-4728-BF1E-3A56A51495B6}"/>
            </a:ext>
            <a:ext uri="{147F2762-F138-4A5C-976F-8EAC2B608ADB}">
              <a16:predDERef xmlns:a16="http://schemas.microsoft.com/office/drawing/2014/main" pred="{448E3BF7-A8DD-4DA8-8040-9D3696EB7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580916</xdr:colOff>
      <xdr:row>37</xdr:row>
      <xdr:rowOff>179917</xdr:rowOff>
    </xdr:from>
    <xdr:to>
      <xdr:col>14</xdr:col>
      <xdr:colOff>381000</xdr:colOff>
      <xdr:row>58</xdr:row>
      <xdr:rowOff>62345</xdr:rowOff>
    </xdr:to>
    <xdr:graphicFrame macro="">
      <xdr:nvGraphicFramePr>
        <xdr:cNvPr id="4" name="Chart 3" descr="This chart compares the overall SLAQ score from FFY 20XX to FFY 20YY.">
          <a:extLst>
            <a:ext uri="{FF2B5EF4-FFF2-40B4-BE49-F238E27FC236}">
              <a16:creationId xmlns:a16="http://schemas.microsoft.com/office/drawing/2014/main" id="{0702F800-BC3B-4284-9D93-C65080DF4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66675</xdr:colOff>
      <xdr:row>1</xdr:row>
      <xdr:rowOff>371475</xdr:rowOff>
    </xdr:from>
    <xdr:to>
      <xdr:col>4</xdr:col>
      <xdr:colOff>1323975</xdr:colOff>
      <xdr:row>10</xdr:row>
      <xdr:rowOff>95250</xdr:rowOff>
    </xdr:to>
    <xdr:sp macro="" textlink="">
      <xdr:nvSpPr>
        <xdr:cNvPr id="2" name="Oval 1">
          <a:extLst>
            <a:ext uri="{FF2B5EF4-FFF2-40B4-BE49-F238E27FC236}">
              <a16:creationId xmlns:a16="http://schemas.microsoft.com/office/drawing/2014/main" id="{CC578AF1-EDC5-757D-0D9B-F872DEA2A0F2}"/>
            </a:ext>
          </a:extLst>
        </xdr:cNvPr>
        <xdr:cNvSpPr/>
      </xdr:nvSpPr>
      <xdr:spPr>
        <a:xfrm>
          <a:off x="5848350" y="581025"/>
          <a:ext cx="1257300" cy="29527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ADA923-5F22-4A68-992A-EA90D1089EFE}" name="DefintionsOfCommonTerms" displayName="DefintionsOfCommonTerms" ref="A3:B8" totalsRowShown="0" headerRowDxfId="24" dataDxfId="23" tableBorderDxfId="22">
  <autoFilter ref="A3:B8" xr:uid="{98742C51-A642-46BC-BBC4-05979AED4AD1}"/>
  <tableColumns count="2">
    <tableColumn id="1" xr3:uid="{7F635842-D23B-4387-8EE6-85A05101ADD4}" name="Term" dataDxfId="21"/>
    <tableColumn id="2" xr3:uid="{F4554D48-1EA6-4DB2-AB91-8D51C67BEFCB}" name="Definition" dataDxfId="20"/>
  </tableColumns>
  <tableStyleInfo name="TableStyleLight2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E0327D8-E201-412C-9D0E-A7615830ECCA}" name="DataEntryTable" displayName="DataEntryTable" ref="B13:E21" totalsRowShown="0" headerRowBorderDxfId="18" tableBorderDxfId="19">
  <autoFilter ref="B13:E21" xr:uid="{233F3B05-5BCE-4DE0-A63C-5099044CE61D}"/>
  <tableColumns count="4">
    <tableColumn id="1" xr3:uid="{E17B12B6-AC53-4905-947B-008584179A4F}" name="Core Sections:" dataDxfId="17"/>
    <tableColumn id="2" xr3:uid="{2650FE5B-C623-42B6-B736-E1FBBB9B8618}" name="Corresponding feature report labels and export variable names" dataDxfId="16"/>
    <tableColumn id="3" xr3:uid="{EC263BC8-BDDA-4BC9-ADBF-F1E731AD6BE6}" name="FFY 20XX" dataDxfId="15"/>
    <tableColumn id="4" xr3:uid="{372E0D3C-4CAA-4C23-AFF5-757BDBEE100B}" name="FFY 20YY" dataDxfId="14"/>
  </tableColumns>
  <tableStyleInfo name="TableStyleLight2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8639E4-D823-464D-BE53-C3232C177594}" name="ECESLAQSections" displayName="ECESLAQSections" ref="B11:F19" totalsRowShown="0" headerRowDxfId="9" dataDxfId="8" headerRowBorderDxfId="6" tableBorderDxfId="7">
  <autoFilter ref="B11:F19" xr:uid="{148639E4-D823-464D-BE53-C3232C177594}"/>
  <tableColumns count="5">
    <tableColumn id="1" xr3:uid="{3A4244CC-7244-43CE-B584-7091611F5A74}" name="SLAQ Section" dataDxfId="5"/>
    <tableColumn id="2" xr3:uid="{5FB6EACF-5F5A-4CD7-908F-92E776AF984E}" name="Time 1" dataDxfId="4">
      <calculatedColumnFormula>Calculations!B4</calculatedColumnFormula>
    </tableColumn>
    <tableColumn id="3" xr3:uid="{5FB98B7C-CD14-4F88-96F8-8438B574C211}" name="Time 2" dataDxfId="3">
      <calculatedColumnFormula>Calculations!C4</calculatedColumnFormula>
    </tableColumn>
    <tableColumn id="4" xr3:uid="{8CD0A722-0191-42EB-BD33-C80AFC694BDB}" name="Difference in Percent From Time 1 to Time 2" dataDxfId="2">
      <calculatedColumnFormula>Calculations!E4</calculatedColumnFormula>
    </tableColumn>
    <tableColumn id="5" xr3:uid="{FD89E70A-DEB5-4AA7-848E-88A47A42E744}" name="Percent Difference From Time 1 to Time 2" dataDxfId="1">
      <calculatedColumnFormula>Calculations!F4</calculatedColumnFormula>
    </tableColumn>
  </tableColumns>
  <tableStyleInfo name="TableStyleLight21"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0C93C-9BDA-412E-BA62-FA0B8B814D4A}">
  <dimension ref="A1:Q34"/>
  <sheetViews>
    <sheetView showGridLines="0" tabSelected="1" topLeftCell="A8" zoomScale="159" zoomScaleNormal="50" workbookViewId="0">
      <selection activeCell="A15" sqref="A15"/>
    </sheetView>
  </sheetViews>
  <sheetFormatPr defaultColWidth="8.85546875" defaultRowHeight="15"/>
  <cols>
    <col min="1" max="1" width="176.42578125" customWidth="1"/>
    <col min="2" max="17" width="8.42578125" customWidth="1"/>
  </cols>
  <sheetData>
    <row r="1" spans="1:17" ht="54.6" customHeight="1">
      <c r="A1" s="88" t="s">
        <v>0</v>
      </c>
      <c r="B1" s="43"/>
      <c r="C1" s="43"/>
      <c r="D1" s="43"/>
      <c r="E1" s="43"/>
      <c r="F1" s="43"/>
      <c r="G1" s="43"/>
      <c r="H1" s="43"/>
      <c r="I1" s="43"/>
      <c r="J1" s="43"/>
      <c r="K1" s="43"/>
      <c r="L1" s="43"/>
      <c r="M1" s="43"/>
      <c r="N1" s="43"/>
      <c r="O1" s="43"/>
      <c r="P1" s="43"/>
      <c r="Q1" s="43"/>
    </row>
    <row r="2" spans="1:17" ht="24.95" customHeight="1">
      <c r="A2" s="51" t="s">
        <v>1</v>
      </c>
      <c r="B2" s="36"/>
      <c r="C2" s="37"/>
      <c r="D2" s="37"/>
      <c r="E2" s="37"/>
      <c r="F2" s="37"/>
      <c r="G2" s="37"/>
      <c r="H2" s="37"/>
      <c r="I2" s="37"/>
      <c r="J2" s="37"/>
      <c r="K2" s="37"/>
      <c r="L2" s="37"/>
      <c r="M2" s="37"/>
      <c r="N2" s="37"/>
      <c r="O2" s="37"/>
      <c r="P2" s="37"/>
      <c r="Q2" s="37"/>
    </row>
    <row r="3" spans="1:17" ht="24.95" customHeight="1">
      <c r="A3" s="51" t="s">
        <v>2</v>
      </c>
      <c r="B3" s="33"/>
      <c r="C3" s="38"/>
      <c r="D3" s="38"/>
      <c r="E3" s="38"/>
      <c r="F3" s="38"/>
      <c r="G3" s="38"/>
      <c r="H3" s="38"/>
      <c r="I3" s="38"/>
      <c r="J3" s="38"/>
      <c r="K3" s="38"/>
      <c r="L3" s="38"/>
      <c r="M3" s="38"/>
      <c r="N3" s="38"/>
      <c r="O3" s="38"/>
      <c r="P3" s="38"/>
      <c r="Q3" s="38"/>
    </row>
    <row r="4" spans="1:17" ht="24.95" thickBot="1">
      <c r="A4" s="90" t="s">
        <v>3</v>
      </c>
      <c r="B4" s="36"/>
      <c r="C4" s="36"/>
      <c r="D4" s="36"/>
      <c r="E4" s="36"/>
      <c r="F4" s="36"/>
      <c r="G4" s="36"/>
      <c r="H4" s="36"/>
      <c r="I4" s="36"/>
      <c r="J4" s="36"/>
      <c r="K4" s="36"/>
      <c r="L4" s="36"/>
      <c r="M4" s="36"/>
      <c r="N4" s="36"/>
      <c r="O4" s="36"/>
      <c r="P4" s="36"/>
      <c r="Q4" s="36"/>
    </row>
    <row r="5" spans="1:17" ht="191.25" customHeight="1" thickTop="1">
      <c r="A5" s="76" t="s">
        <v>4</v>
      </c>
      <c r="B5" s="2"/>
      <c r="C5" s="2"/>
      <c r="D5" s="2"/>
      <c r="E5" s="2"/>
      <c r="F5" s="2"/>
      <c r="G5" s="2"/>
      <c r="H5" s="2"/>
      <c r="I5" s="2"/>
      <c r="J5" s="2"/>
      <c r="K5" s="2"/>
      <c r="L5" s="2"/>
      <c r="M5" s="2"/>
      <c r="N5" s="2"/>
      <c r="O5" s="2"/>
      <c r="P5" s="2"/>
      <c r="Q5" s="2"/>
    </row>
    <row r="6" spans="1:17" ht="24.95" thickBot="1">
      <c r="A6" s="90" t="s">
        <v>5</v>
      </c>
      <c r="B6" s="36"/>
      <c r="C6" s="36"/>
      <c r="D6" s="36"/>
      <c r="E6" s="36"/>
      <c r="F6" s="36"/>
      <c r="G6" s="36"/>
      <c r="H6" s="36"/>
      <c r="I6" s="36"/>
      <c r="J6" s="36"/>
      <c r="K6" s="36"/>
      <c r="L6" s="36"/>
      <c r="M6" s="36"/>
      <c r="N6" s="36"/>
      <c r="O6" s="36"/>
      <c r="P6" s="36"/>
      <c r="Q6" s="36"/>
    </row>
    <row r="7" spans="1:17" ht="161.25" customHeight="1" thickTop="1">
      <c r="A7" s="40" t="s">
        <v>6</v>
      </c>
      <c r="B7" s="40"/>
      <c r="C7" s="40"/>
      <c r="D7" s="40"/>
      <c r="E7" s="40"/>
      <c r="F7" s="40"/>
      <c r="G7" s="40"/>
      <c r="H7" s="40"/>
      <c r="I7" s="40"/>
      <c r="J7" s="40"/>
      <c r="K7" s="40"/>
      <c r="L7" s="40"/>
      <c r="M7" s="40"/>
      <c r="N7" s="40"/>
      <c r="O7" s="40"/>
      <c r="P7" s="40"/>
      <c r="Q7" s="40"/>
    </row>
    <row r="8" spans="1:17" ht="21" customHeight="1" thickBot="1">
      <c r="A8" s="90" t="s">
        <v>7</v>
      </c>
      <c r="B8" s="40"/>
      <c r="C8" s="40"/>
      <c r="D8" s="40"/>
      <c r="E8" s="40"/>
      <c r="F8" s="40"/>
      <c r="G8" s="40"/>
      <c r="H8" s="40"/>
      <c r="I8" s="40"/>
      <c r="J8" s="40"/>
      <c r="K8" s="40"/>
      <c r="L8" s="40"/>
      <c r="M8" s="40"/>
      <c r="N8" s="40"/>
      <c r="O8" s="40"/>
      <c r="P8" s="40"/>
      <c r="Q8" s="40"/>
    </row>
    <row r="9" spans="1:17" ht="93" customHeight="1" thickTop="1">
      <c r="A9" s="39" t="s">
        <v>8</v>
      </c>
      <c r="B9" s="40"/>
      <c r="C9" s="40"/>
      <c r="D9" s="40"/>
      <c r="E9" s="40"/>
      <c r="F9" s="40"/>
      <c r="G9" s="40"/>
      <c r="H9" s="40"/>
      <c r="I9" s="40"/>
      <c r="J9" s="40"/>
      <c r="K9" s="40"/>
      <c r="L9" s="40"/>
      <c r="M9" s="40"/>
      <c r="N9" s="40"/>
      <c r="O9" s="40"/>
      <c r="P9" s="40"/>
      <c r="Q9" s="40"/>
    </row>
    <row r="10" spans="1:17" ht="21" customHeight="1" thickBot="1">
      <c r="A10" s="91" t="s">
        <v>9</v>
      </c>
      <c r="B10" s="40"/>
      <c r="C10" s="40"/>
      <c r="D10" s="40"/>
      <c r="E10" s="40"/>
      <c r="F10" s="40"/>
      <c r="G10" s="40"/>
      <c r="H10" s="40"/>
      <c r="I10" s="40"/>
      <c r="J10" s="40"/>
      <c r="K10" s="40"/>
      <c r="L10" s="40"/>
      <c r="M10" s="40"/>
      <c r="N10" s="40"/>
      <c r="O10" s="40"/>
      <c r="P10" s="40"/>
      <c r="Q10" s="40"/>
    </row>
    <row r="11" spans="1:17" ht="87.75" customHeight="1" thickTop="1">
      <c r="A11" s="39" t="s">
        <v>10</v>
      </c>
      <c r="B11" s="40"/>
      <c r="C11" s="40"/>
      <c r="D11" s="40"/>
      <c r="E11" s="40"/>
      <c r="F11" s="40"/>
      <c r="G11" s="40"/>
      <c r="H11" s="40"/>
      <c r="I11" s="40"/>
      <c r="J11" s="40"/>
      <c r="K11" s="40"/>
      <c r="L11" s="40"/>
      <c r="M11" s="40"/>
      <c r="N11" s="40"/>
      <c r="O11" s="40"/>
      <c r="P11" s="40"/>
      <c r="Q11" s="40"/>
    </row>
    <row r="12" spans="1:17" ht="21" customHeight="1" thickBot="1">
      <c r="A12" s="92" t="s">
        <v>11</v>
      </c>
      <c r="B12" s="44"/>
      <c r="C12" s="44"/>
      <c r="D12" s="44"/>
      <c r="E12" s="44"/>
      <c r="F12" s="44"/>
      <c r="G12" s="44"/>
      <c r="H12" s="44"/>
      <c r="I12" s="44"/>
    </row>
    <row r="13" spans="1:17" ht="23.1" thickTop="1">
      <c r="A13" s="39" t="s">
        <v>12</v>
      </c>
      <c r="B13" s="36"/>
      <c r="C13" s="36"/>
      <c r="D13" s="36"/>
      <c r="E13" s="36"/>
      <c r="F13" s="36"/>
      <c r="G13" s="36"/>
      <c r="H13" s="36"/>
      <c r="I13" s="36"/>
      <c r="J13" s="36"/>
      <c r="K13" s="36"/>
      <c r="L13" s="36"/>
      <c r="M13" s="36"/>
      <c r="N13" s="36"/>
      <c r="O13" s="36"/>
      <c r="P13" s="36"/>
      <c r="Q13" s="36"/>
    </row>
    <row r="14" spans="1:17" ht="21" customHeight="1">
      <c r="A14" s="93" t="s">
        <v>13</v>
      </c>
      <c r="B14" s="2"/>
      <c r="C14" s="2"/>
      <c r="D14" s="2"/>
      <c r="E14" s="2"/>
      <c r="F14" s="2"/>
      <c r="G14" s="2"/>
      <c r="H14" s="2"/>
      <c r="I14" s="2"/>
      <c r="J14" s="2"/>
      <c r="K14" s="2"/>
      <c r="L14" s="2"/>
      <c r="M14" s="2"/>
      <c r="N14" s="2"/>
      <c r="O14" s="2"/>
      <c r="P14" s="2"/>
      <c r="Q14" s="2"/>
    </row>
    <row r="15" spans="1:17" ht="21" customHeight="1">
      <c r="A15" s="163" t="s">
        <v>14</v>
      </c>
      <c r="B15" s="2"/>
      <c r="C15" s="2"/>
      <c r="D15" s="2"/>
      <c r="E15" s="2"/>
      <c r="F15" s="2"/>
      <c r="G15" s="2"/>
      <c r="H15" s="2"/>
      <c r="I15" s="2"/>
      <c r="J15" s="2"/>
      <c r="K15" s="2"/>
      <c r="L15" s="2"/>
      <c r="M15" s="2"/>
      <c r="N15" s="2"/>
      <c r="O15" s="2"/>
      <c r="P15" s="2"/>
      <c r="Q15" s="2"/>
    </row>
    <row r="16" spans="1:17" ht="21" customHeight="1">
      <c r="A16" s="41" t="s">
        <v>15</v>
      </c>
      <c r="B16" s="2"/>
      <c r="C16" s="2"/>
      <c r="D16" s="2"/>
      <c r="E16" s="2"/>
      <c r="F16" s="2"/>
      <c r="G16" s="2"/>
      <c r="H16" s="2"/>
      <c r="I16" s="2"/>
      <c r="J16" s="2"/>
      <c r="K16" s="2"/>
      <c r="L16" s="2"/>
      <c r="M16" s="2"/>
      <c r="N16" s="2"/>
      <c r="O16" s="2"/>
      <c r="P16" s="2"/>
      <c r="Q16" s="2"/>
    </row>
    <row r="17" spans="1:17" ht="21" customHeight="1">
      <c r="A17" s="94" t="s">
        <v>16</v>
      </c>
    </row>
    <row r="18" spans="1:17" ht="21" customHeight="1">
      <c r="A18" s="34" t="s">
        <v>17</v>
      </c>
      <c r="B18" s="1"/>
      <c r="C18" s="1"/>
      <c r="D18" s="1"/>
      <c r="E18" s="1"/>
      <c r="F18" s="1"/>
      <c r="G18" s="1"/>
      <c r="H18" s="1"/>
      <c r="I18" s="1"/>
      <c r="J18" s="1"/>
      <c r="K18" s="1"/>
      <c r="L18" s="1"/>
      <c r="M18" s="1"/>
      <c r="N18" s="1"/>
      <c r="O18" s="1"/>
      <c r="P18" s="1"/>
      <c r="Q18" s="1"/>
    </row>
    <row r="19" spans="1:17" ht="21" customHeight="1">
      <c r="A19" s="35" t="s">
        <v>18</v>
      </c>
      <c r="B19" s="39"/>
      <c r="C19" s="39"/>
      <c r="D19" s="39"/>
      <c r="E19" s="39"/>
      <c r="F19" s="39"/>
      <c r="G19" s="39"/>
      <c r="H19" s="39"/>
      <c r="I19" s="39"/>
      <c r="J19" s="39"/>
      <c r="K19" s="39"/>
      <c r="L19" s="39"/>
      <c r="M19" s="39"/>
      <c r="N19" s="39"/>
      <c r="O19" s="39"/>
      <c r="P19" s="39"/>
      <c r="Q19" s="39"/>
    </row>
    <row r="20" spans="1:17" ht="21" customHeight="1">
      <c r="A20" s="103" t="s">
        <v>19</v>
      </c>
      <c r="B20" s="45"/>
      <c r="C20" s="45"/>
      <c r="D20" s="45"/>
      <c r="E20" s="45"/>
      <c r="F20" s="45"/>
      <c r="G20" s="45"/>
      <c r="H20" s="45"/>
      <c r="I20" s="45"/>
      <c r="J20" s="45"/>
      <c r="K20" s="45"/>
      <c r="L20" s="45"/>
      <c r="M20" s="45"/>
      <c r="N20" s="45"/>
      <c r="O20" s="45"/>
      <c r="P20" s="45"/>
      <c r="Q20" s="45"/>
    </row>
    <row r="21" spans="1:17" ht="21" customHeight="1">
      <c r="A21" s="42" t="s">
        <v>20</v>
      </c>
      <c r="B21" s="46"/>
      <c r="C21" s="46"/>
      <c r="D21" s="46"/>
      <c r="E21" s="46"/>
      <c r="F21" s="46"/>
      <c r="G21" s="46"/>
      <c r="H21" s="46"/>
      <c r="I21" s="46"/>
      <c r="J21" s="46"/>
      <c r="K21" s="46"/>
      <c r="L21" s="46"/>
      <c r="M21" s="46"/>
      <c r="N21" s="46"/>
      <c r="O21" s="46"/>
      <c r="P21" s="46"/>
      <c r="Q21" s="46"/>
    </row>
    <row r="22" spans="1:17" ht="21" customHeight="1">
      <c r="A22" s="129" t="s">
        <v>21</v>
      </c>
      <c r="B22" s="39"/>
      <c r="C22" s="39"/>
      <c r="D22" s="39"/>
      <c r="E22" s="39"/>
      <c r="F22" s="39"/>
      <c r="G22" s="39"/>
      <c r="H22" s="39"/>
      <c r="I22" s="39"/>
      <c r="J22" s="39"/>
      <c r="K22" s="39"/>
      <c r="L22" s="39"/>
      <c r="M22" s="39"/>
      <c r="N22" s="39"/>
      <c r="O22" s="39"/>
      <c r="P22" s="39"/>
      <c r="Q22" s="39"/>
    </row>
    <row r="23" spans="1:17" ht="21" customHeight="1">
      <c r="A23" s="2" t="s">
        <v>22</v>
      </c>
      <c r="B23" s="47"/>
      <c r="C23" s="47"/>
      <c r="D23" s="47"/>
      <c r="E23" s="47"/>
      <c r="F23" s="47"/>
      <c r="G23" s="47"/>
      <c r="H23" s="47"/>
      <c r="I23" s="47"/>
      <c r="J23" s="47"/>
      <c r="K23" s="47"/>
      <c r="L23" s="47"/>
      <c r="M23" s="47"/>
      <c r="N23" s="47"/>
      <c r="O23" s="47"/>
      <c r="P23" s="47"/>
      <c r="Q23" s="47"/>
    </row>
    <row r="24" spans="1:17" ht="21">
      <c r="A24" s="2"/>
      <c r="B24" s="36"/>
      <c r="C24" s="36"/>
      <c r="D24" s="36"/>
      <c r="E24" s="36"/>
      <c r="F24" s="36"/>
      <c r="G24" s="36"/>
      <c r="H24" s="36"/>
      <c r="I24" s="36"/>
      <c r="J24" s="36"/>
      <c r="K24" s="36"/>
      <c r="L24" s="36"/>
      <c r="M24" s="36"/>
      <c r="N24" s="36"/>
      <c r="O24" s="36"/>
      <c r="P24" s="36"/>
      <c r="Q24" s="36"/>
    </row>
    <row r="25" spans="1:17" ht="21">
      <c r="B25" s="48"/>
      <c r="C25" s="48"/>
      <c r="D25" s="48"/>
      <c r="E25" s="48"/>
      <c r="F25" s="48"/>
      <c r="G25" s="48"/>
      <c r="H25" s="48"/>
      <c r="I25" s="48"/>
      <c r="J25" s="48"/>
      <c r="K25" s="48"/>
      <c r="L25" s="48"/>
      <c r="M25" s="48"/>
      <c r="N25" s="48"/>
      <c r="O25" s="48"/>
      <c r="P25" s="48"/>
      <c r="Q25" s="48"/>
    </row>
    <row r="26" spans="1:17" ht="21">
      <c r="B26" s="47"/>
      <c r="C26" s="47"/>
      <c r="D26" s="47"/>
      <c r="E26" s="47"/>
      <c r="F26" s="47"/>
      <c r="G26" s="47"/>
      <c r="H26" s="47"/>
      <c r="I26" s="47"/>
      <c r="J26" s="47"/>
      <c r="K26" s="47"/>
      <c r="L26" s="47"/>
      <c r="M26" s="47"/>
      <c r="N26" s="47"/>
      <c r="O26" s="47"/>
      <c r="P26" s="47"/>
      <c r="Q26" s="47"/>
    </row>
    <row r="27" spans="1:17" ht="21">
      <c r="B27" s="2"/>
      <c r="C27" s="37"/>
      <c r="D27" s="37"/>
      <c r="E27" s="37"/>
      <c r="F27" s="37"/>
      <c r="G27" s="37"/>
      <c r="H27" s="37"/>
      <c r="I27" s="37"/>
      <c r="J27" s="37"/>
      <c r="K27" s="37"/>
      <c r="L27" s="37"/>
      <c r="M27" s="37"/>
      <c r="N27" s="37"/>
      <c r="O27" s="37"/>
      <c r="P27" s="37"/>
      <c r="Q27" s="37"/>
    </row>
    <row r="28" spans="1:17" ht="26.1" customHeight="1">
      <c r="B28" s="49"/>
      <c r="C28" s="50"/>
      <c r="D28" s="50"/>
      <c r="E28" s="50"/>
      <c r="F28" s="50"/>
      <c r="G28" s="50"/>
      <c r="H28" s="50"/>
      <c r="I28" s="50"/>
      <c r="J28" s="50"/>
      <c r="K28" s="50"/>
      <c r="L28" s="50"/>
      <c r="M28" s="50"/>
      <c r="N28" s="50"/>
      <c r="O28" s="50"/>
      <c r="P28" s="50"/>
      <c r="Q28" s="50"/>
    </row>
    <row r="29" spans="1:17" ht="21">
      <c r="B29" s="33"/>
      <c r="C29" s="33"/>
      <c r="D29" s="33"/>
      <c r="E29" s="33"/>
      <c r="F29" s="33"/>
      <c r="G29" s="33"/>
      <c r="H29" s="33"/>
      <c r="I29" s="33"/>
      <c r="J29" s="33"/>
      <c r="K29" s="33"/>
      <c r="L29" s="33"/>
      <c r="M29" s="33"/>
      <c r="N29" s="33"/>
      <c r="O29" s="33"/>
      <c r="P29" s="33"/>
      <c r="Q29" s="33"/>
    </row>
    <row r="30" spans="1:17" ht="21">
      <c r="B30" s="51"/>
      <c r="C30" s="51"/>
      <c r="D30" s="51"/>
      <c r="E30" s="51"/>
      <c r="F30" s="51"/>
      <c r="G30" s="51"/>
      <c r="H30" s="51"/>
      <c r="I30" s="51"/>
    </row>
    <row r="31" spans="1:17" ht="21.75" customHeight="1">
      <c r="B31" s="52"/>
      <c r="C31" s="52"/>
      <c r="D31" s="52"/>
      <c r="E31" s="52"/>
      <c r="F31" s="52"/>
      <c r="G31" s="52"/>
      <c r="H31" s="52"/>
      <c r="I31" s="52"/>
      <c r="J31" s="52"/>
      <c r="K31" s="52"/>
      <c r="L31" s="52"/>
      <c r="M31" s="52"/>
      <c r="N31" s="52"/>
      <c r="O31" s="52"/>
      <c r="P31" s="52"/>
      <c r="Q31" s="52"/>
    </row>
    <row r="32" spans="1:17" ht="21" customHeight="1">
      <c r="B32" s="2"/>
      <c r="C32" s="2"/>
      <c r="D32" s="2"/>
      <c r="E32" s="2"/>
      <c r="F32" s="2"/>
      <c r="G32" s="2"/>
      <c r="H32" s="2"/>
      <c r="I32" s="2"/>
      <c r="J32" s="2"/>
      <c r="K32" s="2"/>
      <c r="L32" s="2"/>
      <c r="M32" s="2"/>
      <c r="N32" s="2"/>
      <c r="O32" s="2"/>
      <c r="P32" s="2"/>
      <c r="Q32" s="2"/>
    </row>
    <row r="33" spans="2:17" ht="15" customHeight="1">
      <c r="B33" s="2"/>
      <c r="C33" s="2"/>
      <c r="D33" s="2"/>
      <c r="E33" s="2"/>
      <c r="F33" s="2"/>
      <c r="G33" s="2"/>
      <c r="H33" s="2"/>
      <c r="I33" s="2"/>
      <c r="J33" s="2"/>
      <c r="K33" s="2"/>
      <c r="L33" s="2"/>
      <c r="M33" s="2"/>
      <c r="N33" s="2"/>
      <c r="O33" s="2"/>
      <c r="P33" s="2"/>
      <c r="Q33" s="2"/>
    </row>
    <row r="34" spans="2:17" ht="15" customHeight="1"/>
  </sheetData>
  <sheetProtection algorithmName="SHA-512" hashValue="ncQ5R9eWQYAKLQ21ejepNVyDLrGRMG+YOJLUCU6tdbWGVt4d49XOGJ5Qt5+g60vj9uaCE9snZNfG1GFhxZ5fQw==" saltValue="btRetr5dTuc0C6TxzBqzPg==" spinCount="100000" sheet="1" objects="1" scenarios="1"/>
  <pageMargins left="0.7" right="0.7" top="0.75" bottom="0.75" header="0.3" footer="0.3"/>
  <pageSetup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5F8FA-9134-4440-BF85-15AD49EF23CD}">
  <sheetPr>
    <tabColor rgb="FF00944D"/>
  </sheetPr>
  <dimension ref="A1:H8"/>
  <sheetViews>
    <sheetView showGridLines="0" zoomScale="150" zoomScaleNormal="80" workbookViewId="0">
      <selection activeCell="A6" sqref="A6"/>
    </sheetView>
  </sheetViews>
  <sheetFormatPr defaultColWidth="8.85546875" defaultRowHeight="15"/>
  <cols>
    <col min="1" max="1" width="26.85546875" customWidth="1"/>
    <col min="2" max="2" width="141.42578125" customWidth="1"/>
    <col min="3" max="7" width="19.42578125" hidden="1" customWidth="1"/>
  </cols>
  <sheetData>
    <row r="1" spans="1:8" ht="28.5" customHeight="1">
      <c r="A1" s="60"/>
      <c r="B1" s="86" t="s">
        <v>23</v>
      </c>
      <c r="C1" s="57"/>
      <c r="D1" s="57"/>
      <c r="E1" s="57"/>
      <c r="F1" s="57"/>
      <c r="G1" s="57"/>
      <c r="H1" s="59"/>
    </row>
    <row r="2" spans="1:8" ht="28.5" customHeight="1">
      <c r="A2" s="61"/>
      <c r="B2" s="58"/>
      <c r="C2" s="58"/>
      <c r="D2" s="58"/>
      <c r="E2" s="58"/>
      <c r="F2" s="58"/>
      <c r="G2" s="58"/>
      <c r="H2" s="59"/>
    </row>
    <row r="3" spans="1:8" ht="30" customHeight="1">
      <c r="A3" s="95" t="s">
        <v>24</v>
      </c>
      <c r="B3" s="96" t="s">
        <v>25</v>
      </c>
      <c r="C3" s="24"/>
      <c r="D3" s="24"/>
      <c r="E3" s="24"/>
      <c r="F3" s="24"/>
      <c r="G3" s="25"/>
    </row>
    <row r="4" spans="1:8" ht="45" customHeight="1">
      <c r="A4" s="97" t="s">
        <v>26</v>
      </c>
      <c r="B4" s="98" t="s">
        <v>27</v>
      </c>
      <c r="C4" s="55"/>
      <c r="D4" s="55"/>
      <c r="E4" s="55"/>
      <c r="F4" s="55"/>
      <c r="G4" s="56"/>
    </row>
    <row r="5" spans="1:8" ht="45" customHeight="1">
      <c r="A5" s="97" t="s">
        <v>28</v>
      </c>
      <c r="B5" s="98" t="s">
        <v>29</v>
      </c>
      <c r="C5" s="55"/>
      <c r="D5" s="55"/>
      <c r="E5" s="55"/>
      <c r="F5" s="55"/>
      <c r="G5" s="56"/>
    </row>
    <row r="6" spans="1:8" ht="120" customHeight="1">
      <c r="A6" s="99" t="s">
        <v>30</v>
      </c>
      <c r="B6" s="98" t="s">
        <v>31</v>
      </c>
      <c r="C6" s="55"/>
      <c r="D6" s="55"/>
      <c r="E6" s="55"/>
      <c r="F6" s="55"/>
      <c r="G6" s="56"/>
    </row>
    <row r="7" spans="1:8" ht="120" customHeight="1">
      <c r="A7" s="97" t="s">
        <v>32</v>
      </c>
      <c r="B7" s="98" t="s">
        <v>33</v>
      </c>
      <c r="C7" s="55"/>
      <c r="D7" s="55"/>
      <c r="E7" s="55"/>
      <c r="F7" s="55"/>
      <c r="G7" s="56"/>
    </row>
    <row r="8" spans="1:8" ht="120" customHeight="1" thickBot="1">
      <c r="A8" s="100" t="s">
        <v>34</v>
      </c>
      <c r="B8" s="101" t="s">
        <v>35</v>
      </c>
      <c r="C8" s="53"/>
      <c r="D8" s="53"/>
      <c r="E8" s="53"/>
      <c r="F8" s="53"/>
      <c r="G8" s="54"/>
    </row>
  </sheetData>
  <sheetProtection algorithmName="SHA-512" hashValue="s0hYLp0f+ksUkWPNPFSpXoGqgmOWXyE8AEyAF+RSLVcwolZ2KC7TgGteypSQ3nZC4jLhX8RvVp/kqEzfxrOxeg==" saltValue="pjcUgItlErv9ba1wtbPvmQ==" spinCount="100000" sheet="1" objects="1" scenarios="1"/>
  <pageMargins left="0.7" right="0.7" top="0.75" bottom="0.75" header="0.3" footer="0.3"/>
  <pageSetup scale="7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A13A9-AF02-480A-9840-7A2325D8AAC7}">
  <sheetPr>
    <tabColor rgb="FF00944D"/>
    <pageSetUpPr fitToPage="1"/>
  </sheetPr>
  <dimension ref="A1:BN24"/>
  <sheetViews>
    <sheetView showGridLines="0" zoomScaleNormal="50" zoomScaleSheetLayoutView="28" workbookViewId="0">
      <selection activeCell="D5" sqref="D5"/>
    </sheetView>
  </sheetViews>
  <sheetFormatPr defaultColWidth="8.85546875" defaultRowHeight="15"/>
  <cols>
    <col min="1" max="1" width="1.85546875" customWidth="1"/>
    <col min="2" max="2" width="141.140625" customWidth="1"/>
    <col min="3" max="3" width="65.42578125" customWidth="1"/>
    <col min="4" max="5" width="30.42578125" customWidth="1"/>
  </cols>
  <sheetData>
    <row r="1" spans="1:66" ht="15.95" thickBot="1">
      <c r="B1" s="89"/>
    </row>
    <row r="2" spans="1:66" ht="53.45" customHeight="1" thickBot="1">
      <c r="B2" s="138" t="s">
        <v>36</v>
      </c>
      <c r="C2" s="73"/>
      <c r="D2" s="66"/>
      <c r="E2" s="66"/>
    </row>
    <row r="3" spans="1:66" ht="409.6">
      <c r="A3" s="67"/>
      <c r="B3" s="164" t="s">
        <v>37</v>
      </c>
      <c r="C3" s="107"/>
      <c r="D3" s="67"/>
      <c r="E3" s="67"/>
    </row>
    <row r="4" spans="1:66" ht="23.1" customHeight="1">
      <c r="A4" s="67"/>
      <c r="B4" s="108"/>
      <c r="C4" s="109"/>
      <c r="D4" s="67"/>
      <c r="E4" s="67"/>
    </row>
    <row r="5" spans="1:66" ht="409.5" customHeight="1">
      <c r="A5" s="71"/>
      <c r="B5" s="164" t="s">
        <v>38</v>
      </c>
      <c r="C5" s="110"/>
      <c r="D5" s="68"/>
      <c r="E5" s="68"/>
    </row>
    <row r="6" spans="1:66" s="31" customFormat="1" ht="408.75" customHeight="1" thickBot="1">
      <c r="A6" s="69"/>
      <c r="B6" s="111"/>
      <c r="C6" s="112"/>
      <c r="D6"/>
      <c r="E6" s="69"/>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row>
    <row r="7" spans="1:66" s="31" customFormat="1" ht="29.25" customHeight="1">
      <c r="A7" s="69"/>
      <c r="B7"/>
      <c r="C7" s="69"/>
      <c r="D7" s="69"/>
      <c r="E7" s="69"/>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row>
    <row r="8" spans="1:66" ht="29.1">
      <c r="A8" s="72"/>
      <c r="B8" s="63" t="s">
        <v>39</v>
      </c>
      <c r="C8" s="128"/>
      <c r="D8" s="70"/>
      <c r="E8" s="70"/>
    </row>
    <row r="9" spans="1:66" ht="29.1">
      <c r="B9" s="63" t="s">
        <v>40</v>
      </c>
      <c r="C9" s="128"/>
      <c r="D9" s="70"/>
      <c r="E9" s="70"/>
    </row>
    <row r="10" spans="1:66" ht="30" thickBot="1">
      <c r="B10" s="4"/>
      <c r="C10" s="4"/>
      <c r="D10" s="70"/>
      <c r="E10" s="70"/>
    </row>
    <row r="11" spans="1:66" ht="125.1" customHeight="1" thickBot="1">
      <c r="B11" s="104" t="s">
        <v>41</v>
      </c>
      <c r="C11" s="105"/>
      <c r="D11" s="106" t="s">
        <v>42</v>
      </c>
      <c r="E11" s="106" t="s">
        <v>43</v>
      </c>
    </row>
    <row r="12" spans="1:66" ht="30" customHeight="1">
      <c r="B12" s="5"/>
      <c r="C12" s="6"/>
      <c r="D12" s="23" t="s">
        <v>44</v>
      </c>
      <c r="E12" s="7" t="s">
        <v>45</v>
      </c>
    </row>
    <row r="13" spans="1:66" ht="42.95" customHeight="1">
      <c r="B13" s="5" t="s">
        <v>46</v>
      </c>
      <c r="C13" s="6" t="s">
        <v>47</v>
      </c>
      <c r="D13" s="124" t="s">
        <v>32</v>
      </c>
      <c r="E13" s="125" t="s">
        <v>34</v>
      </c>
    </row>
    <row r="14" spans="1:66" ht="125.1" customHeight="1">
      <c r="B14" s="115" t="s">
        <v>48</v>
      </c>
      <c r="C14" s="113" t="s">
        <v>49</v>
      </c>
      <c r="D14" s="120"/>
      <c r="E14" s="121"/>
    </row>
    <row r="15" spans="1:66" ht="125.1" customHeight="1">
      <c r="B15" s="115" t="s">
        <v>50</v>
      </c>
      <c r="C15" s="113" t="s">
        <v>51</v>
      </c>
      <c r="D15" s="120"/>
      <c r="E15" s="121"/>
    </row>
    <row r="16" spans="1:66" ht="125.1" customHeight="1">
      <c r="B16" s="115" t="s">
        <v>52</v>
      </c>
      <c r="C16" s="113" t="s">
        <v>53</v>
      </c>
      <c r="D16" s="120"/>
      <c r="E16" s="121"/>
    </row>
    <row r="17" spans="2:5" ht="125.1" customHeight="1">
      <c r="B17" s="115" t="s">
        <v>54</v>
      </c>
      <c r="C17" s="113" t="s">
        <v>55</v>
      </c>
      <c r="D17" s="120"/>
      <c r="E17" s="121"/>
    </row>
    <row r="18" spans="2:5" ht="125.1" customHeight="1">
      <c r="B18" s="115" t="s">
        <v>56</v>
      </c>
      <c r="C18" s="113" t="s">
        <v>57</v>
      </c>
      <c r="D18" s="120"/>
      <c r="E18" s="121"/>
    </row>
    <row r="19" spans="2:5" ht="125.1" customHeight="1">
      <c r="B19" s="115" t="s">
        <v>58</v>
      </c>
      <c r="C19" s="113" t="s">
        <v>59</v>
      </c>
      <c r="D19" s="120"/>
      <c r="E19" s="121"/>
    </row>
    <row r="20" spans="2:5" ht="125.1" customHeight="1">
      <c r="B20" s="114" t="s">
        <v>60</v>
      </c>
      <c r="C20" s="113" t="s">
        <v>61</v>
      </c>
      <c r="D20" s="122"/>
      <c r="E20" s="123"/>
    </row>
    <row r="21" spans="2:5" ht="125.1" customHeight="1" thickBot="1">
      <c r="B21" s="116" t="s">
        <v>62</v>
      </c>
      <c r="C21" s="113" t="s">
        <v>63</v>
      </c>
      <c r="D21" s="126"/>
      <c r="E21" s="127"/>
    </row>
    <row r="22" spans="2:5" ht="114.95" customHeight="1"/>
    <row r="23" spans="2:5" ht="114.95" customHeight="1">
      <c r="C23" s="2"/>
    </row>
    <row r="24" spans="2:5" ht="114.95" customHeight="1"/>
  </sheetData>
  <sheetProtection algorithmName="SHA-512" hashValue="r0dBoPb2eM45WKB7uyWtmb3F/iGEtBJgoEwxUjhh2LscqF/nKL0xwfrcKP930A+utY/Zthxw91+drPACTULFbw==" saltValue="tuW4bpefsGoV0XHY3vqYxw==" spinCount="100000" sheet="1" objects="1" scenarios="1"/>
  <dataValidations count="9">
    <dataValidation type="custom" allowBlank="1" showInputMessage="1" showErrorMessage="1" errorTitle="Error!" error="Percentage symbol should not be included in cell. " promptTitle="Reminder!" prompt="Do not include percentage symbol in cell. " sqref="D14" xr:uid="{D14AA7AE-DE56-C941-AA38-C3152D1135C2}">
      <formula1>LEFT(CELL("format",D14:E21),1)&lt;&gt;"P"</formula1>
    </dataValidation>
    <dataValidation type="custom" allowBlank="1" showInputMessage="1" showErrorMessage="1" errorTitle="Error!" error="Percentage symbol should not be included in cell. " promptTitle="Reminder!" prompt="Do not include percentage symbol in cell. " sqref="E16" xr:uid="{CC248AE3-444D-7749-B5EE-8F8F1172EB26}">
      <formula1>LEFT(CELL("format",E16:E21),1)&lt;&gt;"P"</formula1>
    </dataValidation>
    <dataValidation type="custom" allowBlank="1" showInputMessage="1" showErrorMessage="1" errorTitle="Error!" error="Percentage symbol should not be included in cell. " promptTitle="Reminder!" prompt="Do not include percentage symbol in cell. " sqref="D15:D18" xr:uid="{2E8B5689-D3CF-864A-877C-C81317FA0D82}">
      <formula1>LEFT(CELL("format",D15:E21),1)&lt;&gt;"P"</formula1>
    </dataValidation>
    <dataValidation type="custom" allowBlank="1" showInputMessage="1" showErrorMessage="1" errorTitle="Error!" error="Percentage symbol should not be included in cell. " promptTitle="Reminder!" prompt="Do not include percentage symbol in cell. " sqref="D21" xr:uid="{12E992CF-4945-664D-BC28-9E21ADFC280E}">
      <formula1>LEFT(CELL("format",D21:E21),1)&lt;&gt;"P"</formula1>
    </dataValidation>
    <dataValidation type="custom" allowBlank="1" showInputMessage="1" showErrorMessage="1" errorTitle="Error!" error="Percentage symbol should not be included in cell. " promptTitle="Reminder!" prompt="Do not include percentage symbol in cell. " sqref="E14" xr:uid="{2F82A79C-1080-C64F-9CC7-48CDABD00D22}">
      <formula1>LEFT(CELL("format",E14:E21),1)&lt;&gt;"P"</formula1>
    </dataValidation>
    <dataValidation type="custom" allowBlank="1" showInputMessage="1" showErrorMessage="1" errorTitle="Error!" error="Percentage symbol should not be included in cell. " promptTitle="Reminder!" prompt="Do not include percentage symbol in cell. " sqref="E15" xr:uid="{06A62344-D2E6-384F-82D8-0CC7C1D83874}">
      <formula1>LEFT(CELL("format",E15:E21),1)&lt;&gt;"P"</formula1>
    </dataValidation>
    <dataValidation type="custom" allowBlank="1" showInputMessage="1" showErrorMessage="1" errorTitle="Error!" error="Percentage symbol should not be included in cell. " promptTitle="Reminder!" prompt="Do not include percentage symbol in cell. " sqref="D19:D20" xr:uid="{DDB7E9DE-C119-1B40-9299-827632C5688D}">
      <formula1>LEFT(CELL("format",D19:E21),1)&lt;&gt;"P"</formula1>
    </dataValidation>
    <dataValidation type="custom" allowBlank="1" showInputMessage="1" showErrorMessage="1" errorTitle="Error!" error="Percentage symbol should not be included in cell. " promptTitle="Reminder!" prompt="Do not include percentage symbol in cell. " sqref="E21" xr:uid="{C17FA838-2C11-234C-95B7-8BDC78403294}">
      <formula1>LEFT(CELL("format",E21:E24),1)&lt;&gt;"P"</formula1>
    </dataValidation>
    <dataValidation type="custom" allowBlank="1" showInputMessage="1" showErrorMessage="1" errorTitle="Error!" error="Percentage symbol should not be included in cell. " promptTitle="Reminder!" prompt="Do not include percentage symbol in cell. " sqref="E17:E20" xr:uid="{81D752C2-9486-494C-8BC6-78AED5A5B649}">
      <formula1>LEFT(CELL("format",E17:E21),1)&lt;&gt;"P"</formula1>
    </dataValidation>
  </dataValidations>
  <pageMargins left="0.7" right="0.7" top="0.75" bottom="0.75" header="0.3" footer="0.3"/>
  <pageSetup scale="35" orientation="landscape" r:id="rId1"/>
  <rowBreaks count="1" manualBreakCount="1">
    <brk id="9" max="16383" man="1"/>
  </rowBreaks>
  <colBreaks count="1" manualBreakCount="1">
    <brk id="1" max="1048575"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339AD-9946-4622-BD36-D4074AB7413A}">
  <dimension ref="A1:A7"/>
  <sheetViews>
    <sheetView workbookViewId="0">
      <selection activeCell="G11" sqref="G11"/>
    </sheetView>
  </sheetViews>
  <sheetFormatPr defaultColWidth="8.85546875" defaultRowHeight="15"/>
  <sheetData>
    <row r="1" spans="1:1">
      <c r="A1" s="147"/>
    </row>
    <row r="2" spans="1:1">
      <c r="A2" s="147" t="s">
        <v>64</v>
      </c>
    </row>
    <row r="3" spans="1:1">
      <c r="A3" s="147">
        <v>1</v>
      </c>
    </row>
    <row r="4" spans="1:1">
      <c r="A4" s="147">
        <v>0</v>
      </c>
    </row>
    <row r="5" spans="1:1">
      <c r="A5" s="147" t="s">
        <v>65</v>
      </c>
    </row>
    <row r="6" spans="1:1">
      <c r="A6" s="147" t="s">
        <v>66</v>
      </c>
    </row>
    <row r="7" spans="1:1">
      <c r="A7" s="147"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68339-BEF6-495E-BDC3-2A71F62FB146}">
  <sheetPr>
    <tabColor rgb="FF702B84"/>
  </sheetPr>
  <dimension ref="B2:H29"/>
  <sheetViews>
    <sheetView showGridLines="0" topLeftCell="B2" zoomScale="43" zoomScaleNormal="43" zoomScaleSheetLayoutView="26" zoomScalePageLayoutView="40" workbookViewId="0">
      <selection activeCell="C6" sqref="C6"/>
    </sheetView>
  </sheetViews>
  <sheetFormatPr defaultColWidth="8.85546875" defaultRowHeight="15"/>
  <cols>
    <col min="1" max="1" width="4.42578125" customWidth="1"/>
    <col min="2" max="2" width="40.42578125" customWidth="1"/>
    <col min="3" max="4" width="30.140625" customWidth="1"/>
    <col min="5" max="5" width="67.140625" customWidth="1"/>
    <col min="6" max="6" width="66.85546875" customWidth="1"/>
    <col min="7" max="7" width="5.42578125" customWidth="1"/>
    <col min="8" max="8" width="255.42578125" customWidth="1"/>
  </cols>
  <sheetData>
    <row r="2" spans="2:8" ht="36.950000000000003">
      <c r="B2" s="87" t="str">
        <f>CONCATENATE('Data Entry'!D13, " and ", 'Data Entry'!E13, " SLAQ score tables")</f>
        <v>FFY 20XX and FFY 20YY SLAQ score tables</v>
      </c>
      <c r="C2" s="62"/>
      <c r="D2" s="62"/>
      <c r="E2" s="62"/>
      <c r="F2" s="8"/>
    </row>
    <row r="3" spans="2:8" ht="33.950000000000003">
      <c r="B3" s="30"/>
      <c r="C3" s="30"/>
      <c r="D3" s="30"/>
      <c r="E3" s="30"/>
      <c r="F3" s="8"/>
    </row>
    <row r="4" spans="2:8" ht="28.5" customHeight="1">
      <c r="B4" s="79" t="s">
        <v>68</v>
      </c>
      <c r="C4" s="139">
        <f>'Data Entry'!C8</f>
        <v>0</v>
      </c>
      <c r="D4" s="74"/>
      <c r="E4" s="30"/>
      <c r="F4" s="8"/>
    </row>
    <row r="5" spans="2:8" ht="28.5" customHeight="1">
      <c r="B5" s="79" t="s">
        <v>69</v>
      </c>
      <c r="C5" s="80">
        <f>'Data Entry'!C9</f>
        <v>0</v>
      </c>
      <c r="D5" s="74"/>
      <c r="E5" s="30"/>
      <c r="F5" s="8"/>
    </row>
    <row r="6" spans="2:8" ht="28.5" customHeight="1">
      <c r="B6" s="79" t="s">
        <v>44</v>
      </c>
      <c r="C6" s="139" t="str">
        <f>DataEntryTable[[#Headers],[FFY 20XX]]</f>
        <v>FFY 20XX</v>
      </c>
      <c r="D6" s="74"/>
      <c r="E6" s="30"/>
      <c r="F6" s="8"/>
    </row>
    <row r="7" spans="2:8" ht="28.5" customHeight="1">
      <c r="B7" s="79" t="s">
        <v>45</v>
      </c>
      <c r="C7" s="80" t="str">
        <f>DataEntryTable[[#Headers],[FFY 20YY]]</f>
        <v>FFY 20YY</v>
      </c>
      <c r="D7" s="74"/>
      <c r="E7" s="30"/>
      <c r="F7" s="8"/>
    </row>
    <row r="8" spans="2:8" ht="15" customHeight="1">
      <c r="B8" s="9"/>
      <c r="C8" s="9"/>
      <c r="D8" s="9"/>
      <c r="E8" s="9"/>
      <c r="F8" s="8"/>
    </row>
    <row r="9" spans="2:8" ht="15" customHeight="1" thickBot="1">
      <c r="B9" s="8"/>
      <c r="C9" s="8"/>
      <c r="D9" s="8"/>
      <c r="E9" s="8"/>
      <c r="F9" s="8"/>
      <c r="G9" s="2"/>
    </row>
    <row r="10" spans="2:8" ht="39.950000000000003" customHeight="1" thickBot="1">
      <c r="B10" s="137" t="s">
        <v>70</v>
      </c>
      <c r="C10" s="64"/>
      <c r="D10" s="64"/>
      <c r="E10" s="64"/>
      <c r="F10" s="65"/>
      <c r="H10" s="117" t="s">
        <v>71</v>
      </c>
    </row>
    <row r="11" spans="2:8" ht="69.75" customHeight="1">
      <c r="B11" s="155" t="s">
        <v>72</v>
      </c>
      <c r="C11" s="157" t="s">
        <v>44</v>
      </c>
      <c r="D11" s="157" t="s">
        <v>45</v>
      </c>
      <c r="E11" s="157" t="s">
        <v>73</v>
      </c>
      <c r="F11" s="158" t="s">
        <v>74</v>
      </c>
      <c r="G11" s="29"/>
      <c r="H11" s="118" t="str">
        <f>CONCATENATE("Columns ",'Data Entry'!D13," and ",'Data Entry'!E13," show the scores for each section, as entered on the Data Entry page. 
Scores range from 0-100, with higher scores reflecting how well the site encourages healthfulness in each of the sections.")</f>
        <v>Columns FFY 20XX and FFY 20YY show the scores for each section, as entered on the Data Entry page. 
Scores range from 0-100, with higher scores reflecting how well the site encourages healthfulness in each of the sections.</v>
      </c>
    </row>
    <row r="12" spans="2:8" ht="99.95" customHeight="1">
      <c r="B12" s="154" t="s">
        <v>48</v>
      </c>
      <c r="C12" s="130">
        <f>Calculations!B4</f>
        <v>0</v>
      </c>
      <c r="D12" s="130">
        <f>Calculations!C4</f>
        <v>0</v>
      </c>
      <c r="E12" s="162">
        <f>Calculations!E4</f>
        <v>0</v>
      </c>
      <c r="F12" s="162">
        <f>Calculations!F4</f>
        <v>0</v>
      </c>
      <c r="G12" s="10"/>
      <c r="H12" s="118" t="s">
        <v>75</v>
      </c>
    </row>
    <row r="13" spans="2:8" ht="99.95" customHeight="1" thickBot="1">
      <c r="B13" s="154" t="s">
        <v>76</v>
      </c>
      <c r="C13" s="130">
        <f>Calculations!B5</f>
        <v>0</v>
      </c>
      <c r="D13" s="130">
        <f>Calculations!C5</f>
        <v>0</v>
      </c>
      <c r="E13" s="162">
        <f>Calculations!E5</f>
        <v>0</v>
      </c>
      <c r="F13" s="162">
        <f>Calculations!F5</f>
        <v>0</v>
      </c>
      <c r="G13" s="10"/>
      <c r="H13" s="119" t="s">
        <v>77</v>
      </c>
    </row>
    <row r="14" spans="2:8" ht="99.95" customHeight="1">
      <c r="B14" s="154" t="s">
        <v>52</v>
      </c>
      <c r="C14" s="130">
        <f>Calculations!B6</f>
        <v>0</v>
      </c>
      <c r="D14" s="130">
        <f>Calculations!C6</f>
        <v>0</v>
      </c>
      <c r="E14" s="162">
        <f>Calculations!E6</f>
        <v>0</v>
      </c>
      <c r="F14" s="162">
        <f>Calculations!F6</f>
        <v>0</v>
      </c>
      <c r="G14" s="10"/>
      <c r="H14" s="132" t="s">
        <v>78</v>
      </c>
    </row>
    <row r="15" spans="2:8" ht="99.95" customHeight="1">
      <c r="B15" s="154" t="s">
        <v>54</v>
      </c>
      <c r="C15" s="130">
        <f>Calculations!B7</f>
        <v>0</v>
      </c>
      <c r="D15" s="130">
        <f>Calculations!C7</f>
        <v>0</v>
      </c>
      <c r="E15" s="162">
        <f>Calculations!E7</f>
        <v>0</v>
      </c>
      <c r="F15" s="162">
        <f>Calculations!F7</f>
        <v>0</v>
      </c>
      <c r="G15" s="10"/>
      <c r="H15" s="133" t="s">
        <v>79</v>
      </c>
    </row>
    <row r="16" spans="2:8" ht="99.95" customHeight="1">
      <c r="B16" s="154" t="s">
        <v>56</v>
      </c>
      <c r="C16" s="130">
        <f>Calculations!B8</f>
        <v>0</v>
      </c>
      <c r="D16" s="130">
        <f>Calculations!C8</f>
        <v>0</v>
      </c>
      <c r="E16" s="162">
        <f>Calculations!E8</f>
        <v>0</v>
      </c>
      <c r="F16" s="162">
        <f>Calculations!F8</f>
        <v>0</v>
      </c>
      <c r="G16" s="10"/>
      <c r="H16" s="133" t="s">
        <v>80</v>
      </c>
    </row>
    <row r="17" spans="2:8" ht="99.95" customHeight="1">
      <c r="B17" s="154" t="s">
        <v>58</v>
      </c>
      <c r="C17" s="130">
        <f>Calculations!B9</f>
        <v>0</v>
      </c>
      <c r="D17" s="130">
        <f>Calculations!C9</f>
        <v>0</v>
      </c>
      <c r="E17" s="162">
        <f>Calculations!E9</f>
        <v>0</v>
      </c>
      <c r="F17" s="162">
        <f>Calculations!F9</f>
        <v>0</v>
      </c>
      <c r="G17" s="10"/>
      <c r="H17" s="134"/>
    </row>
    <row r="18" spans="2:8" ht="99.95" customHeight="1">
      <c r="B18" s="154" t="s">
        <v>60</v>
      </c>
      <c r="C18" s="130">
        <f>Calculations!B10</f>
        <v>0</v>
      </c>
      <c r="D18" s="130">
        <f>Calculations!C10</f>
        <v>0</v>
      </c>
      <c r="E18" s="162">
        <f>Calculations!E10</f>
        <v>0</v>
      </c>
      <c r="F18" s="162">
        <f>Calculations!F10</f>
        <v>0</v>
      </c>
      <c r="G18" s="10"/>
      <c r="H18" s="134"/>
    </row>
    <row r="19" spans="2:8" ht="99.95" customHeight="1" thickBot="1">
      <c r="B19" s="154" t="s">
        <v>62</v>
      </c>
      <c r="C19" s="130">
        <f>Calculations!B11</f>
        <v>0</v>
      </c>
      <c r="D19" s="130">
        <f>Calculations!C11</f>
        <v>0</v>
      </c>
      <c r="E19" s="162">
        <f>Calculations!E11</f>
        <v>0</v>
      </c>
      <c r="F19" s="162">
        <f>Calculations!F11</f>
        <v>0</v>
      </c>
      <c r="G19" s="10"/>
      <c r="H19" s="131"/>
    </row>
    <row r="20" spans="2:8" ht="20.25" customHeight="1">
      <c r="B20" s="151"/>
      <c r="C20" s="152"/>
      <c r="D20" s="153"/>
      <c r="E20" s="102"/>
      <c r="F20" s="102"/>
      <c r="G20" s="10"/>
      <c r="H20" s="156"/>
    </row>
    <row r="21" spans="2:8" ht="24.95" customHeight="1">
      <c r="F21" s="11"/>
    </row>
    <row r="22" spans="2:8" ht="24.95" customHeight="1">
      <c r="F22" s="11"/>
    </row>
    <row r="23" spans="2:8" ht="24.95" customHeight="1"/>
    <row r="24" spans="2:8" ht="24.95" customHeight="1"/>
    <row r="25" spans="2:8" ht="24.95" customHeight="1"/>
    <row r="26" spans="2:8" ht="24.95" customHeight="1"/>
    <row r="27" spans="2:8" ht="24.95" customHeight="1"/>
    <row r="28" spans="2:8" ht="24.95" customHeight="1"/>
    <row r="29" spans="2:8" ht="24.95" customHeight="1"/>
  </sheetData>
  <sheetProtection algorithmName="SHA-512" hashValue="uhZNMLADT+qUP0IH9gySrYVICaJPTHCavFaq6Yd7D+rnfvl6QGuP9xFPwt40vJziwa1UuT6co6RM/CJ+olZgRQ==" saltValue="2fJzARm6AQu7jqoxX2T1aw==" spinCount="100000" sheet="1" objects="1" scenarios="1"/>
  <conditionalFormatting sqref="E21">
    <cfRule type="cellIs" dxfId="13" priority="11" operator="greaterThan">
      <formula>0</formula>
    </cfRule>
  </conditionalFormatting>
  <conditionalFormatting sqref="E12:F19">
    <cfRule type="cellIs" dxfId="12" priority="1" operator="lessThan">
      <formula>0</formula>
    </cfRule>
    <cfRule type="cellIs" dxfId="11" priority="5" operator="greaterThan">
      <formula>0</formula>
    </cfRule>
  </conditionalFormatting>
  <conditionalFormatting sqref="E20:F20">
    <cfRule type="cellIs" dxfId="10" priority="6" operator="greaterThan">
      <formula>0</formula>
    </cfRule>
  </conditionalFormatting>
  <pageMargins left="0.7" right="0.7" top="0.75" bottom="0.75" header="0.3" footer="0.3"/>
  <pageSetup scale="43" orientation="landscape" r:id="rId1"/>
  <colBreaks count="1" manualBreakCount="1">
    <brk id="7"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F340-0ED4-4B6E-AB7B-88AF2B45A916}">
  <sheetPr>
    <tabColor rgb="FF702B84"/>
  </sheetPr>
  <dimension ref="A1:AE60"/>
  <sheetViews>
    <sheetView showGridLines="0" zoomScale="50" zoomScaleNormal="50" zoomScaleSheetLayoutView="69" zoomScalePageLayoutView="89" workbookViewId="0">
      <selection activeCell="F5" sqref="F5"/>
    </sheetView>
  </sheetViews>
  <sheetFormatPr defaultColWidth="8.85546875" defaultRowHeight="15"/>
  <cols>
    <col min="2" max="2" width="12.42578125" customWidth="1"/>
    <col min="3" max="3" width="8.85546875" customWidth="1"/>
    <col min="6" max="6" width="16.140625" bestFit="1" customWidth="1"/>
    <col min="16" max="18" width="2.85546875" customWidth="1"/>
    <col min="19" max="19" width="12.42578125" customWidth="1"/>
  </cols>
  <sheetData>
    <row r="1" spans="1:31">
      <c r="J1" s="78"/>
    </row>
    <row r="2" spans="1:31" ht="36.950000000000003">
      <c r="B2" s="87" t="str">
        <f>CONCATENATE('Data Entry'!D13, " to ", 'Data Entry'!E13, " Change Graphics")</f>
        <v>FFY 20XX to FFY 20YY Change Graphics</v>
      </c>
      <c r="C2" s="62"/>
      <c r="D2" s="62"/>
      <c r="E2" s="62"/>
      <c r="F2" s="62"/>
      <c r="G2" s="62"/>
      <c r="H2" s="62"/>
      <c r="I2" s="62"/>
      <c r="J2" s="62"/>
      <c r="K2" s="62"/>
      <c r="L2" s="62"/>
      <c r="M2" s="62"/>
      <c r="N2" s="62"/>
    </row>
    <row r="3" spans="1:31" ht="33.950000000000003">
      <c r="B3" s="30"/>
      <c r="C3" s="30"/>
      <c r="D3" s="30"/>
      <c r="E3" s="30"/>
      <c r="F3" s="30"/>
      <c r="G3" s="30"/>
      <c r="H3" s="30"/>
      <c r="I3" s="30"/>
      <c r="J3" s="30"/>
      <c r="K3" s="30"/>
      <c r="L3" s="30"/>
      <c r="M3" s="30"/>
      <c r="N3" s="30"/>
    </row>
    <row r="4" spans="1:31" ht="33.75" customHeight="1">
      <c r="B4" s="81" t="s">
        <v>68</v>
      </c>
      <c r="C4" s="82"/>
      <c r="D4" s="82"/>
      <c r="E4" s="83"/>
      <c r="F4" s="140">
        <f>'Data Entry'!C8</f>
        <v>0</v>
      </c>
      <c r="G4" s="141"/>
      <c r="H4" s="141"/>
      <c r="I4" s="141"/>
      <c r="J4" s="141"/>
      <c r="K4" s="141"/>
      <c r="L4" s="141"/>
      <c r="M4" s="141"/>
      <c r="N4" s="74"/>
    </row>
    <row r="5" spans="1:31" ht="33.75" customHeight="1">
      <c r="B5" s="81" t="s">
        <v>81</v>
      </c>
      <c r="C5" s="82"/>
      <c r="D5" s="82"/>
      <c r="E5" s="82"/>
      <c r="F5" s="143">
        <f>'Data Entry'!C9</f>
        <v>0</v>
      </c>
      <c r="G5" s="142"/>
      <c r="H5" s="142"/>
      <c r="I5" s="142"/>
      <c r="J5" s="142"/>
      <c r="K5" s="142"/>
      <c r="L5" s="142"/>
      <c r="M5" s="142"/>
      <c r="N5" s="146"/>
    </row>
    <row r="6" spans="1:31" ht="33.75" customHeight="1">
      <c r="B6" s="79" t="s">
        <v>44</v>
      </c>
      <c r="C6" s="144"/>
      <c r="D6" s="144"/>
      <c r="E6" s="145"/>
      <c r="F6" s="140" t="str">
        <f>DataEntryTable[[#Headers],[FFY 20XX]]</f>
        <v>FFY 20XX</v>
      </c>
      <c r="G6" s="141"/>
      <c r="H6" s="84"/>
      <c r="I6" s="84"/>
      <c r="J6" s="84"/>
      <c r="K6" s="84"/>
      <c r="L6" s="84"/>
      <c r="M6" s="84"/>
      <c r="N6" s="85"/>
    </row>
    <row r="7" spans="1:31" ht="33.75" customHeight="1">
      <c r="B7" s="79" t="s">
        <v>45</v>
      </c>
      <c r="C7" s="144"/>
      <c r="D7" s="144"/>
      <c r="E7" s="145"/>
      <c r="F7" s="140" t="str">
        <f>DataEntryTable[[#Headers],[FFY 20YY]]</f>
        <v>FFY 20YY</v>
      </c>
      <c r="G7" s="141"/>
      <c r="H7" s="84"/>
      <c r="I7" s="84"/>
      <c r="J7" s="84"/>
      <c r="K7" s="84"/>
      <c r="L7" s="84"/>
      <c r="M7" s="84"/>
      <c r="N7" s="85"/>
    </row>
    <row r="8" spans="1:31" ht="33.950000000000003">
      <c r="B8" s="32"/>
      <c r="C8" s="12"/>
      <c r="D8" s="12"/>
      <c r="E8" s="12"/>
      <c r="F8" s="12"/>
      <c r="G8" s="12"/>
      <c r="H8" s="12"/>
      <c r="I8" s="12"/>
      <c r="J8" s="12"/>
      <c r="K8" s="13"/>
      <c r="M8" s="13"/>
      <c r="N8" s="13"/>
      <c r="Y8" s="32"/>
    </row>
    <row r="9" spans="1:31" ht="24">
      <c r="B9" s="135" t="s">
        <v>82</v>
      </c>
      <c r="C9" s="135" t="str">
        <f>CONCATENATE("Change in ECE SLAQ Section % Scores From ", 'Data Entry'!D13, " to ", 'Data Entry'!E13)</f>
        <v>Change in ECE SLAQ Section % Scores From FFY 20XX to FFY 20YY</v>
      </c>
      <c r="S9" s="135" t="s">
        <v>83</v>
      </c>
      <c r="T9" s="135" t="str">
        <f>CONCATENATE("Comparison of ",'Data Entry'!D13," and ",'Data Entry'!E13," ECE SLAQ Section Percent Scores")</f>
        <v>Comparison of FFY 20XX and FFY 20YY ECE SLAQ Section Percent Scores</v>
      </c>
    </row>
    <row r="10" spans="1:31" ht="21">
      <c r="B10" s="14"/>
      <c r="C10" s="13"/>
      <c r="D10" s="13"/>
      <c r="E10" s="13"/>
      <c r="F10" s="13"/>
      <c r="G10" s="13"/>
      <c r="H10" s="13"/>
      <c r="I10" s="13"/>
      <c r="J10" s="13"/>
      <c r="K10" s="13"/>
      <c r="L10" s="13"/>
      <c r="M10" s="13"/>
      <c r="N10" s="13"/>
      <c r="O10" s="13"/>
      <c r="P10" s="13"/>
      <c r="Q10" s="15"/>
      <c r="R10" s="13"/>
      <c r="S10" s="13"/>
      <c r="T10" s="13"/>
      <c r="U10" s="13"/>
      <c r="V10" s="13"/>
      <c r="W10" s="13"/>
      <c r="X10" s="13"/>
      <c r="Y10" s="13"/>
      <c r="Z10" s="13"/>
      <c r="AA10" s="13"/>
      <c r="AB10" s="13"/>
      <c r="AC10" s="13"/>
      <c r="AD10" s="13"/>
      <c r="AE10" s="13"/>
    </row>
    <row r="11" spans="1:31">
      <c r="A11" s="13"/>
    </row>
    <row r="14" spans="1:31">
      <c r="B14" t="s">
        <v>84</v>
      </c>
    </row>
    <row r="29" spans="3:19" ht="21">
      <c r="C29" s="3"/>
      <c r="D29" s="3"/>
      <c r="E29" s="3"/>
      <c r="F29" s="3"/>
      <c r="G29" s="3"/>
      <c r="H29" s="3"/>
    </row>
    <row r="30" spans="3:19" ht="18.95">
      <c r="I30" s="16"/>
      <c r="J30" s="17"/>
      <c r="K30" s="17"/>
      <c r="L30" s="17"/>
      <c r="M30" s="17"/>
      <c r="N30" s="17"/>
      <c r="O30" s="17"/>
      <c r="P30" s="17"/>
      <c r="Q30" s="17"/>
      <c r="R30" s="17"/>
      <c r="S30" s="17"/>
    </row>
    <row r="31" spans="3:19" ht="18.95">
      <c r="I31" s="16"/>
      <c r="J31" s="17"/>
      <c r="K31" s="17"/>
      <c r="L31" s="17"/>
      <c r="M31" s="17"/>
      <c r="N31" s="17"/>
      <c r="O31" s="17"/>
      <c r="P31" s="17"/>
      <c r="Q31" s="17"/>
      <c r="R31" s="17"/>
      <c r="S31" s="17"/>
    </row>
    <row r="32" spans="3:19" ht="18.95">
      <c r="I32" s="16"/>
      <c r="J32" s="17"/>
      <c r="K32" s="17"/>
      <c r="L32" s="17"/>
      <c r="M32" s="17"/>
      <c r="N32" s="17"/>
      <c r="O32" s="17"/>
      <c r="P32" s="17"/>
      <c r="Q32" s="17"/>
      <c r="R32" s="17"/>
      <c r="S32" s="77" t="str">
        <f>CONCATENATE("This chart compares each section’s score from ", 'Data Entry'!D13," to ",'Data Entry'!E13)</f>
        <v>This chart compares each section’s score from FFY 20XX to FFY 20YY</v>
      </c>
    </row>
    <row r="33" spans="1:31" ht="21">
      <c r="I33" s="16"/>
      <c r="J33" s="17"/>
      <c r="K33" s="17"/>
      <c r="L33" s="17"/>
      <c r="M33" s="17"/>
      <c r="N33" s="17"/>
      <c r="O33" s="17"/>
      <c r="P33" s="17"/>
      <c r="AC33" s="32"/>
    </row>
    <row r="34" spans="1:31" ht="21">
      <c r="B34" s="77" t="str">
        <f>CONCATENATE("This chart displays the percent change from section 1 to section 7 from ", 'Data Entry'!D13, " to ", 'Data Entry'!E13)</f>
        <v>This chart displays the percent change from section 1 to section 7 from FFY 20XX to FFY 20YY</v>
      </c>
      <c r="C34" s="13"/>
      <c r="D34" s="13"/>
      <c r="E34" s="13"/>
      <c r="F34" s="13"/>
      <c r="G34" s="13"/>
      <c r="H34" s="13"/>
      <c r="I34" s="18"/>
      <c r="J34" s="19"/>
      <c r="K34" s="19"/>
      <c r="L34" s="19"/>
      <c r="M34" s="19"/>
      <c r="N34" s="19"/>
      <c r="O34" s="19"/>
      <c r="P34" s="19"/>
      <c r="Q34" s="15"/>
      <c r="R34" s="19"/>
      <c r="S34" s="19"/>
      <c r="T34" s="13"/>
      <c r="U34" s="13"/>
      <c r="V34" s="13"/>
      <c r="W34" s="13"/>
      <c r="X34" s="13"/>
      <c r="Y34" s="13"/>
      <c r="Z34" s="13"/>
      <c r="AA34" s="13"/>
      <c r="AB34" s="13"/>
      <c r="AC34" s="13"/>
      <c r="AD34" s="13"/>
      <c r="AE34" s="13"/>
    </row>
    <row r="35" spans="1:31" ht="18.95">
      <c r="A35" s="13"/>
      <c r="I35" s="16"/>
      <c r="J35" s="17"/>
      <c r="K35" s="17"/>
      <c r="L35" s="17"/>
      <c r="M35" s="17"/>
      <c r="N35" s="17"/>
      <c r="O35" s="17"/>
      <c r="P35" s="17"/>
      <c r="Q35" s="17"/>
      <c r="R35" s="17"/>
      <c r="S35" s="17"/>
    </row>
    <row r="36" spans="1:31" ht="18.75" customHeight="1">
      <c r="I36" s="50"/>
      <c r="J36" s="50"/>
      <c r="K36" s="50"/>
      <c r="L36" s="50"/>
      <c r="M36" s="50"/>
      <c r="N36" s="50"/>
      <c r="O36" s="50"/>
      <c r="Q36" s="17"/>
      <c r="R36" s="17"/>
      <c r="S36" s="17"/>
      <c r="Y36" s="50"/>
      <c r="Z36" s="50"/>
      <c r="AA36" s="50"/>
      <c r="AB36" s="50"/>
      <c r="AC36" s="50"/>
      <c r="AD36" s="50"/>
      <c r="AE36" s="50"/>
    </row>
    <row r="37" spans="1:31" ht="24">
      <c r="B37" s="136" t="s">
        <v>85</v>
      </c>
      <c r="C37" s="136" t="str">
        <f xml:space="preserve"> CONCATENATE("Comparison of ", 'Data Entry'!D13, " and ", 'Data Entry'!E13, " Overall ECE SLAQ Percent Score")</f>
        <v>Comparison of FFY 20XX and FFY 20YY Overall ECE SLAQ Percent Score</v>
      </c>
      <c r="I37" s="50"/>
      <c r="J37" s="50"/>
      <c r="K37" s="50"/>
      <c r="L37" s="50"/>
      <c r="M37" s="50"/>
      <c r="N37" s="50"/>
      <c r="O37" s="50"/>
      <c r="Q37" s="17"/>
      <c r="R37" s="17"/>
      <c r="Y37" s="50"/>
      <c r="Z37" s="50"/>
      <c r="AA37" s="50"/>
      <c r="AB37" s="50"/>
      <c r="AC37" s="50"/>
      <c r="AD37" s="50"/>
      <c r="AE37" s="50"/>
    </row>
    <row r="38" spans="1:31" ht="18.95">
      <c r="I38" s="16"/>
      <c r="J38" s="17"/>
      <c r="K38" s="17"/>
      <c r="L38" s="17"/>
      <c r="M38" s="17"/>
      <c r="N38" s="17"/>
      <c r="O38" s="17"/>
      <c r="P38" s="17"/>
      <c r="Q38" s="17"/>
      <c r="R38" s="17"/>
      <c r="S38" s="17"/>
    </row>
    <row r="39" spans="1:31" ht="18.95">
      <c r="I39" s="16"/>
      <c r="J39" s="17"/>
      <c r="K39" s="17"/>
      <c r="L39" s="17"/>
      <c r="M39" s="17"/>
      <c r="N39" s="17"/>
      <c r="O39" s="17"/>
      <c r="P39" s="17"/>
      <c r="Q39" s="17"/>
      <c r="R39" s="17"/>
      <c r="S39" s="17"/>
    </row>
    <row r="40" spans="1:31" ht="18.95">
      <c r="I40" s="16"/>
      <c r="J40" s="17"/>
      <c r="K40" s="17"/>
      <c r="L40" s="17"/>
      <c r="M40" s="17"/>
      <c r="N40" s="17"/>
      <c r="O40" s="17"/>
      <c r="P40" s="17"/>
      <c r="Q40" s="17"/>
      <c r="R40" s="17"/>
      <c r="S40" s="17"/>
    </row>
    <row r="41" spans="1:31" ht="18.95">
      <c r="I41" s="16"/>
      <c r="J41" s="17"/>
      <c r="K41" s="17"/>
      <c r="L41" s="17"/>
      <c r="M41" s="17"/>
      <c r="N41" s="17"/>
      <c r="O41" s="17"/>
      <c r="P41" s="17"/>
      <c r="Q41" s="17"/>
      <c r="R41" s="17"/>
      <c r="S41" s="17"/>
    </row>
    <row r="42" spans="1:31" ht="18.95">
      <c r="I42" s="16"/>
      <c r="J42" s="17"/>
      <c r="K42" s="17"/>
      <c r="L42" s="17"/>
      <c r="M42" s="17"/>
      <c r="N42" s="17"/>
      <c r="O42" s="17"/>
      <c r="P42" s="17"/>
      <c r="Q42" s="17"/>
      <c r="R42" s="17"/>
      <c r="S42" s="17"/>
    </row>
    <row r="45" spans="1:31" ht="21">
      <c r="C45" s="1"/>
      <c r="D45" s="1"/>
      <c r="E45" s="1"/>
      <c r="F45" s="1"/>
      <c r="G45" s="1"/>
      <c r="H45" s="1"/>
      <c r="I45" s="1"/>
      <c r="J45" s="1"/>
      <c r="K45" s="1"/>
      <c r="L45" s="1"/>
      <c r="M45" s="1"/>
      <c r="N45" s="1"/>
      <c r="O45" s="1"/>
      <c r="R45" s="1"/>
      <c r="S45" s="1"/>
      <c r="T45" s="1"/>
      <c r="U45" s="1"/>
      <c r="V45" s="1"/>
      <c r="W45" s="1"/>
      <c r="X45" s="1"/>
    </row>
    <row r="46" spans="1:31" ht="21">
      <c r="Q46" s="1"/>
      <c r="R46" s="1"/>
      <c r="S46" s="1"/>
      <c r="T46" s="1"/>
      <c r="U46" s="1"/>
      <c r="V46" s="1"/>
      <c r="W46" s="1"/>
      <c r="X46" s="1"/>
    </row>
    <row r="59" spans="2:2" ht="18.95">
      <c r="B59" s="77"/>
    </row>
    <row r="60" spans="2:2" ht="18.95">
      <c r="B60" s="77" t="str">
        <f>CONCATENATE("This chart compares the overall SLAQ score from ", 'Data Entry'!D13, " to ", 'Data Entry'!E13)</f>
        <v>This chart compares the overall SLAQ score from FFY 20XX to FFY 20YY</v>
      </c>
    </row>
  </sheetData>
  <sheetProtection algorithmName="SHA-512" hashValue="xa4XNtTWlNBdlCbSR/RbRKeFz+sTzEVZOOufLB/uTT1u08yLY+iKM9HOVDWgmeSiGkM5gRkc5H/yJ8mZXmTboQ==" saltValue="eCbZdqgXV5JMiiKXZEd40w==" spinCount="100000" sheet="1" objects="1" scenarios="1"/>
  <pageMargins left="0.7" right="0.7" top="0.75" bottom="0.75" header="0.3" footer="0.3"/>
  <pageSetup scale="67" orientation="landscape" r:id="rId1"/>
  <rowBreaks count="1" manualBreakCount="1">
    <brk id="36" max="16383" man="1"/>
  </rowBreaks>
  <colBreaks count="1" manualBreakCount="1">
    <brk id="1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2195-29D9-44C4-A021-564B7FBFFB46}">
  <dimension ref="A2:I22"/>
  <sheetViews>
    <sheetView zoomScale="80" zoomScaleNormal="80" workbookViewId="0">
      <selection activeCell="F12" sqref="F12"/>
    </sheetView>
  </sheetViews>
  <sheetFormatPr defaultColWidth="8.85546875" defaultRowHeight="15"/>
  <cols>
    <col min="1" max="1" width="61.42578125" customWidth="1"/>
    <col min="2" max="3" width="26.85546875" customWidth="1"/>
    <col min="4" max="4" width="27.42578125" customWidth="1"/>
    <col min="5" max="5" width="50.140625" customWidth="1"/>
    <col min="6" max="6" width="42.42578125" customWidth="1"/>
    <col min="7" max="11" width="25.42578125" customWidth="1"/>
  </cols>
  <sheetData>
    <row r="2" spans="1:9" ht="15" customHeight="1">
      <c r="G2" s="171"/>
      <c r="H2" s="171"/>
      <c r="I2" s="171"/>
    </row>
    <row r="3" spans="1:9" ht="17.100000000000001">
      <c r="A3" s="149" t="s">
        <v>86</v>
      </c>
      <c r="B3" s="150" t="s">
        <v>87</v>
      </c>
      <c r="C3" s="150" t="s">
        <v>45</v>
      </c>
      <c r="D3" s="150" t="s">
        <v>88</v>
      </c>
      <c r="E3" s="150" t="s">
        <v>89</v>
      </c>
      <c r="F3" s="150" t="s">
        <v>90</v>
      </c>
      <c r="G3" s="150" t="s">
        <v>91</v>
      </c>
      <c r="H3" s="150" t="s">
        <v>92</v>
      </c>
    </row>
    <row r="4" spans="1:9" ht="15.75" customHeight="1">
      <c r="A4" s="148" t="str">
        <f>'Data Entry'!B14</f>
        <v>Section 1: Wellness Policies and Meal Program Participation</v>
      </c>
      <c r="B4" s="20">
        <f>'Data Entry'!D14</f>
        <v>0</v>
      </c>
      <c r="C4" s="20">
        <f>'Data Entry'!E14</f>
        <v>0</v>
      </c>
      <c r="D4" s="20">
        <f>C4-B4</f>
        <v>0</v>
      </c>
      <c r="E4" s="21">
        <f>(C4-B4)/100</f>
        <v>0</v>
      </c>
      <c r="F4" s="21">
        <f>IFERROR((C4-B4)/B4,0)</f>
        <v>0</v>
      </c>
      <c r="G4" s="22">
        <f t="shared" ref="G4:G11" si="0">IF(E4 &gt;=0,E4,NA())</f>
        <v>0</v>
      </c>
      <c r="H4" s="22">
        <f t="shared" ref="H4:H11" si="1">IF(E4&lt;=0,E4,NA())</f>
        <v>0</v>
      </c>
    </row>
    <row r="5" spans="1:9" ht="15.75" customHeight="1">
      <c r="A5" s="148" t="str">
        <f>'Data Entry'!B15</f>
        <v>Section 2:Meal and Snack Foods and Beverages</v>
      </c>
      <c r="B5" s="20">
        <f>'Data Entry'!D15</f>
        <v>0</v>
      </c>
      <c r="C5" s="20">
        <f>'Data Entry'!E15</f>
        <v>0</v>
      </c>
      <c r="D5" s="20">
        <f t="shared" ref="D5:D11" si="2">C5-B5</f>
        <v>0</v>
      </c>
      <c r="E5" s="21">
        <f t="shared" ref="E5:E11" si="3">(C5-B5)/100</f>
        <v>0</v>
      </c>
      <c r="F5" s="21">
        <f t="shared" ref="F5:F11" si="4">IFERROR((C5-B5)/B5,0)</f>
        <v>0</v>
      </c>
      <c r="G5" s="22">
        <f t="shared" si="0"/>
        <v>0</v>
      </c>
      <c r="H5" s="22">
        <f t="shared" si="1"/>
        <v>0</v>
      </c>
    </row>
    <row r="6" spans="1:9" ht="15.75" customHeight="1">
      <c r="A6" s="148" t="str">
        <f>'Data Entry'!B16</f>
        <v>Section 3: Food Environment and Feeding Practices</v>
      </c>
      <c r="B6" s="20">
        <f>'Data Entry'!D16</f>
        <v>0</v>
      </c>
      <c r="C6" s="20">
        <f>'Data Entry'!E16</f>
        <v>0</v>
      </c>
      <c r="D6" s="20">
        <f t="shared" si="2"/>
        <v>0</v>
      </c>
      <c r="E6" s="21">
        <f t="shared" si="3"/>
        <v>0</v>
      </c>
      <c r="F6" s="21">
        <f t="shared" si="4"/>
        <v>0</v>
      </c>
      <c r="G6" s="22">
        <f t="shared" si="0"/>
        <v>0</v>
      </c>
      <c r="H6" s="22">
        <f t="shared" si="1"/>
        <v>0</v>
      </c>
    </row>
    <row r="7" spans="1:9" ht="15.75" customHeight="1">
      <c r="A7" s="148" t="str">
        <f>'Data Entry'!B17</f>
        <v>Section 4: Gardens and Nutrition Education</v>
      </c>
      <c r="B7" s="20">
        <f>'Data Entry'!D17</f>
        <v>0</v>
      </c>
      <c r="C7" s="20">
        <f>'Data Entry'!E17</f>
        <v>0</v>
      </c>
      <c r="D7" s="20">
        <f t="shared" si="2"/>
        <v>0</v>
      </c>
      <c r="E7" s="21">
        <f t="shared" si="3"/>
        <v>0</v>
      </c>
      <c r="F7" s="21">
        <f t="shared" si="4"/>
        <v>0</v>
      </c>
      <c r="G7" s="22">
        <f t="shared" si="0"/>
        <v>0</v>
      </c>
      <c r="H7" s="22">
        <f t="shared" si="1"/>
        <v>0</v>
      </c>
    </row>
    <row r="8" spans="1:9" ht="15.75" customHeight="1">
      <c r="A8" s="148" t="str">
        <f>'Data Entry'!B18</f>
        <v>Section 5: Physical Activity and Entertainment Screen Time</v>
      </c>
      <c r="B8" s="20">
        <f>'Data Entry'!D18</f>
        <v>0</v>
      </c>
      <c r="C8" s="20">
        <f>'Data Entry'!E18</f>
        <v>0</v>
      </c>
      <c r="D8" s="20">
        <f t="shared" si="2"/>
        <v>0</v>
      </c>
      <c r="E8" s="21">
        <f t="shared" si="3"/>
        <v>0</v>
      </c>
      <c r="F8" s="21">
        <f t="shared" si="4"/>
        <v>0</v>
      </c>
      <c r="G8" s="22">
        <f t="shared" si="0"/>
        <v>0</v>
      </c>
      <c r="H8" s="22">
        <f t="shared" si="1"/>
        <v>0</v>
      </c>
    </row>
    <row r="9" spans="1:9" ht="15.75" customHeight="1">
      <c r="A9" s="148" t="str">
        <f>'Data Entry'!B19</f>
        <v>Section 6: Parent/Family Involvement</v>
      </c>
      <c r="B9" s="20">
        <f>'Data Entry'!D19</f>
        <v>0</v>
      </c>
      <c r="C9" s="20">
        <f>'Data Entry'!E19</f>
        <v>0</v>
      </c>
      <c r="D9" s="20">
        <f t="shared" si="2"/>
        <v>0</v>
      </c>
      <c r="E9" s="21">
        <f t="shared" si="3"/>
        <v>0</v>
      </c>
      <c r="F9" s="21">
        <f t="shared" si="4"/>
        <v>0</v>
      </c>
      <c r="G9" s="22">
        <f t="shared" si="0"/>
        <v>0</v>
      </c>
      <c r="H9" s="22">
        <f t="shared" si="1"/>
        <v>0</v>
      </c>
    </row>
    <row r="10" spans="1:9" ht="15.75" customHeight="1">
      <c r="A10" s="148" t="str">
        <f>'Data Entry'!B20</f>
        <v>Section 7: Breastfeeding Support</v>
      </c>
      <c r="B10" s="20">
        <f>'Data Entry'!D20</f>
        <v>0</v>
      </c>
      <c r="C10" s="20">
        <f>'Data Entry'!E20</f>
        <v>0</v>
      </c>
      <c r="D10" s="20">
        <f>C10-B10</f>
        <v>0</v>
      </c>
      <c r="E10" s="21">
        <f>(C10-B10)/100</f>
        <v>0</v>
      </c>
      <c r="F10" s="21">
        <f t="shared" si="4"/>
        <v>0</v>
      </c>
      <c r="G10" s="22">
        <f t="shared" si="0"/>
        <v>0</v>
      </c>
      <c r="H10" s="22">
        <f t="shared" si="1"/>
        <v>0</v>
      </c>
    </row>
    <row r="11" spans="1:9" ht="15.75" customHeight="1">
      <c r="A11" s="148" t="str">
        <f>'Data Entry'!B21</f>
        <v>Total</v>
      </c>
      <c r="B11" s="20">
        <f>'Data Entry'!D21</f>
        <v>0</v>
      </c>
      <c r="C11" s="20">
        <f>'Data Entry'!E21</f>
        <v>0</v>
      </c>
      <c r="D11" s="20">
        <f t="shared" si="2"/>
        <v>0</v>
      </c>
      <c r="E11" s="21">
        <f t="shared" si="3"/>
        <v>0</v>
      </c>
      <c r="F11" s="21">
        <f t="shared" si="4"/>
        <v>0</v>
      </c>
      <c r="G11" s="22">
        <f t="shared" si="0"/>
        <v>0</v>
      </c>
      <c r="H11" s="22">
        <f t="shared" si="1"/>
        <v>0</v>
      </c>
    </row>
    <row r="13" spans="1:9" ht="15" customHeight="1"/>
    <row r="14" spans="1:9" ht="31.5" customHeight="1">
      <c r="A14" s="168"/>
      <c r="B14" s="168"/>
      <c r="C14" s="168"/>
      <c r="D14" s="168"/>
      <c r="E14" s="168"/>
      <c r="F14" s="168"/>
      <c r="G14" s="168"/>
      <c r="H14" s="168"/>
    </row>
    <row r="15" spans="1:9">
      <c r="A15" s="169"/>
      <c r="B15" s="170"/>
      <c r="C15" s="147"/>
      <c r="D15" s="170"/>
      <c r="E15" s="147"/>
      <c r="F15" s="147"/>
    </row>
    <row r="16" spans="1:9">
      <c r="A16" s="169"/>
      <c r="B16" s="170"/>
      <c r="C16" s="147"/>
      <c r="D16" s="170"/>
      <c r="E16" s="147"/>
      <c r="F16" s="147"/>
    </row>
    <row r="17" spans="1:6">
      <c r="A17" s="169"/>
      <c r="B17" s="170"/>
      <c r="C17" s="147"/>
      <c r="D17" s="170"/>
      <c r="E17" s="147"/>
      <c r="F17" s="147"/>
    </row>
    <row r="18" spans="1:6">
      <c r="A18" s="169"/>
      <c r="B18" s="170"/>
      <c r="C18" s="147"/>
      <c r="D18" s="170"/>
      <c r="E18" s="147"/>
      <c r="F18" s="147"/>
    </row>
    <row r="19" spans="1:6" ht="15.95">
      <c r="A19" s="167"/>
    </row>
    <row r="20" spans="1:6" ht="15.95">
      <c r="A20" s="167"/>
    </row>
    <row r="21" spans="1:6" ht="15.95">
      <c r="A21" s="167"/>
    </row>
    <row r="22" spans="1:6" ht="15.95">
      <c r="A22" s="75"/>
    </row>
  </sheetData>
  <sheetProtection algorithmName="SHA-512" hashValue="64c6YLzr+13lrSMQx8GGChll9SPdZ8Q+naAroYcesbH+vhh58jINJh0Tb17eNucxc9K0tbOZIVHCXri3lr5HWA==" saltValue="DhqaCD6w6k8Y4iEQqmkNKg==" spinCount="100000" sheet="1" objects="1" scenarios="1"/>
  <mergeCells count="1">
    <mergeCell ref="G2:I2"/>
  </mergeCells>
  <phoneticPr fontId="55" type="noConversion"/>
  <conditionalFormatting sqref="E4:F11">
    <cfRule type="cellIs" dxfId="0" priority="2" operator="greater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F467-EA10-49C0-AFD2-78511BC64630}">
  <dimension ref="B1:E16"/>
  <sheetViews>
    <sheetView workbookViewId="0">
      <selection activeCell="B2" sqref="B2"/>
    </sheetView>
  </sheetViews>
  <sheetFormatPr defaultColWidth="8.85546875" defaultRowHeight="15"/>
  <cols>
    <col min="1" max="1" width="2.42578125" customWidth="1"/>
    <col min="2" max="2" width="43.140625" customWidth="1"/>
    <col min="3" max="5" width="20.42578125" customWidth="1"/>
  </cols>
  <sheetData>
    <row r="1" spans="2:5" ht="16.5" customHeight="1"/>
    <row r="2" spans="2:5" ht="32.1">
      <c r="B2" s="165" t="s">
        <v>86</v>
      </c>
      <c r="C2" s="26" t="s">
        <v>93</v>
      </c>
      <c r="D2" s="26" t="s">
        <v>94</v>
      </c>
      <c r="E2" s="26" t="s">
        <v>95</v>
      </c>
    </row>
    <row r="3" spans="2:5" ht="30" customHeight="1">
      <c r="B3" s="161" t="s">
        <v>48</v>
      </c>
      <c r="C3" s="159">
        <v>25</v>
      </c>
      <c r="D3" s="159">
        <v>4</v>
      </c>
      <c r="E3" s="160">
        <f>D3/C3*100</f>
        <v>16</v>
      </c>
    </row>
    <row r="4" spans="2:5" ht="30" customHeight="1">
      <c r="B4" s="161" t="s">
        <v>76</v>
      </c>
      <c r="C4" s="159">
        <v>24</v>
      </c>
      <c r="D4" s="159">
        <v>24</v>
      </c>
      <c r="E4" s="160">
        <f t="shared" ref="E4:E10" si="0">D4/C4*100</f>
        <v>100</v>
      </c>
    </row>
    <row r="5" spans="2:5" ht="30" customHeight="1">
      <c r="B5" s="161" t="s">
        <v>52</v>
      </c>
      <c r="C5" s="159">
        <v>36</v>
      </c>
      <c r="D5" s="159">
        <v>24</v>
      </c>
      <c r="E5" s="160">
        <f t="shared" si="0"/>
        <v>66.666666666666657</v>
      </c>
    </row>
    <row r="6" spans="2:5" ht="30" customHeight="1">
      <c r="B6" s="161" t="s">
        <v>54</v>
      </c>
      <c r="C6" s="159">
        <v>26</v>
      </c>
      <c r="D6" s="159">
        <v>5</v>
      </c>
      <c r="E6" s="160">
        <f t="shared" si="0"/>
        <v>19.230769230769234</v>
      </c>
    </row>
    <row r="7" spans="2:5" ht="30" customHeight="1">
      <c r="B7" s="161" t="s">
        <v>56</v>
      </c>
      <c r="C7" s="159">
        <v>60</v>
      </c>
      <c r="D7" s="159">
        <v>44</v>
      </c>
      <c r="E7" s="160">
        <f t="shared" si="0"/>
        <v>73.333333333333329</v>
      </c>
    </row>
    <row r="8" spans="2:5" ht="30" customHeight="1">
      <c r="B8" s="161" t="s">
        <v>58</v>
      </c>
      <c r="C8" s="159">
        <v>28</v>
      </c>
      <c r="D8" s="159">
        <v>3</v>
      </c>
      <c r="E8" s="160">
        <f t="shared" si="0"/>
        <v>10.714285714285714</v>
      </c>
    </row>
    <row r="9" spans="2:5" ht="30" customHeight="1">
      <c r="B9" s="161" t="s">
        <v>60</v>
      </c>
      <c r="C9" s="159">
        <v>16</v>
      </c>
      <c r="D9" s="159">
        <v>12</v>
      </c>
      <c r="E9" s="160">
        <f t="shared" si="0"/>
        <v>75</v>
      </c>
    </row>
    <row r="10" spans="2:5" ht="14.25" customHeight="1">
      <c r="B10" s="28" t="s">
        <v>62</v>
      </c>
      <c r="C10" s="27">
        <v>215</v>
      </c>
      <c r="D10" s="27">
        <v>116</v>
      </c>
      <c r="E10" s="166">
        <f t="shared" si="0"/>
        <v>53.953488372093027</v>
      </c>
    </row>
    <row r="11" spans="2:5" ht="19.5" customHeight="1"/>
    <row r="12" spans="2:5" ht="15" customHeight="1"/>
    <row r="13" spans="2:5" ht="15" customHeight="1"/>
    <row r="14" spans="2:5" ht="15" customHeight="1"/>
    <row r="15" spans="2:5" ht="15" customHeight="1"/>
    <row r="16" spans="2:5" ht="45.75" customHeight="1"/>
  </sheetData>
  <sheetProtection algorithmName="SHA-512" hashValue="YWB8Dh4yYVLtFlbm1m/vLe0xiAUCQ+CS1kjtvL9euMUAivkDZt8Lfp2hshEVKVpUHFCwYmp2ZSkAcL4f1S7aHg==" saltValue="wCXblRvhx2KZUbIKhWGKMQ=="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280c736-6624-4261-b35e-217fc03f2a21" xsi:nil="true"/>
    <lcf76f155ced4ddcb4097134ff3c332f xmlns="ec6aa420-917f-483b-8a82-234982ee22e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5CFDE02584FE40B5517E7D3E746F9F" ma:contentTypeVersion="18" ma:contentTypeDescription="Create a new document." ma:contentTypeScope="" ma:versionID="edf3d48250a48cf7de77d783e470130f">
  <xsd:schema xmlns:xsd="http://www.w3.org/2001/XMLSchema" xmlns:xs="http://www.w3.org/2001/XMLSchema" xmlns:p="http://schemas.microsoft.com/office/2006/metadata/properties" xmlns:ns2="ec6aa420-917f-483b-8a82-234982ee22e3" xmlns:ns3="a280c736-6624-4261-b35e-217fc03f2a21" targetNamespace="http://schemas.microsoft.com/office/2006/metadata/properties" ma:root="true" ma:fieldsID="a8dc17812ac18d53e2a9720b8fbcb591" ns2:_="" ns3:_="">
    <xsd:import namespace="ec6aa420-917f-483b-8a82-234982ee22e3"/>
    <xsd:import namespace="a280c736-6624-4261-b35e-217fc03f2a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aa420-917f-483b-8a82-234982ee22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80c736-6624-4261-b35e-217fc03f2a2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5472cf84-cd56-42d0-81cd-89c9f9476d63}" ma:internalName="TaxCatchAll" ma:showField="CatchAllData" ma:web="a280c736-6624-4261-b35e-217fc03f2a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P A D A A B Q S w M E F A A C A A g A d D 2 V V 1 I 5 3 / e j A A A A 9 w A A A B I A H A B D b 2 5 m a W c v U G F j a 2 F n Z S 5 4 b W w g o h g A K K A U A A A A A A A A A A A A A A A A A A A A A A A A A A A A h Y + 9 D o I w G E V f h X S n f y y G f J T B V R I T o n F t S o V G K I Y W y 7 s 5 + E i + g h h F 3 R z v u W e 4 9 3 6 9 Q T 5 1 b X T R g z O 9 z R D D F E X a q r 4 y t s 7 Q 6 I / x C u U C t l K d Z K 2 j W b Y u n V y V o c b 7 c 0 p I C A G H B P d D T T i l j B y K T a k a 3 U n 0 k c 1 / O T b W e W m V R g L 2 r z G C Y 8 Y T z C j n m A J Z K B T G f g 0 + D 3 6 2 P x D W Y + v H Q Q t t 4 1 0 J Z I l A 3 i f E A 1 B L A w Q U A A I A C A B 0 P Z V 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D 2 V V z S H t q D r A A A A W Q E A A B M A H A B G b 3 J t d W x h c y 9 T Z W N 0 a W 9 u M S 5 t I K I Y A C i g F A A A A A A A A A A A A A A A A A A A A A A A A A A A A G 1 P y 2 r D M B C 8 G / w P i 3 p J w D W 4 t I U S c i h q D 4 H S B z b N I e Q g K 5 t G x N o N k g w J x v 9 e O W 7 o o d 3 L w s z s z K x H H Q w T l O M u Z m m S J n 6 n H G 6 g U n W D d z C H B k O a Q J y S W 6 c x I s 9 H j U 0 u W + e Q w p L d v m b e T 6 b d 6 l V Z n I v x U q z 7 l W Q K U b L O R o M r I X e K v g b z 0 w F F d D p L 8 8 o p 8 l t 2 V n L T W h p I P x n T s q 4 T 5 c v j x 6 W i F x m E y E P A Y + g z 6 E R l L E I R 4 Q W F + 9 t 8 O P 7 F b / 7 i 7 x h t K Y A + V w F D Q K 2 t 0 Q F v w f + E g L E H p U M s u m l j F I N 8 + 1 w 8 X R c P l 3 R F p 7 6 f p o m h f z + b f Q N Q S w E C L Q A U A A I A C A B 0 P Z V X U j n f 9 6 M A A A D 3 A A A A E g A A A A A A A A A A A A A A A A A A A A A A Q 2 9 u Z m l n L 1 B h Y 2 t h Z 2 U u e G 1 s U E s B A i 0 A F A A C A A g A d D 2 V V w / K 6 a u k A A A A 6 Q A A A B M A A A A A A A A A A A A A A A A A 7 w A A A F t D b 2 5 0 Z W 5 0 X 1 R 5 c G V z X S 5 4 b W x Q S w E C L Q A U A A I A C A B 0 P Z V X N I e 2 o O s A A A B Z A Q A A E w A A A A A A A A A A A A A A A A D g A Q A A R m 9 y b X V s Y X M v U 2 V j d G l v b j E u b V B L B Q Y A A A A A A w A D A M I A A A A Y 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0 C g A A A A A A A J I K 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U 8 L 0 l 0 Z W 1 Q Y X R o P j w v S X R l b U x v Y 2 F 0 a W 9 u P j x T d G F i b G V F b n R y a W V z 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x I i A v P j x F b n R y e S B U e X B l P S J G a W x s R X J y b 3 J D b 2 R l I i B W Y W x 1 Z T 0 i c 1 V u a 2 5 v d 2 4 i I C 8 + P E V u d H J 5 I F R 5 c G U 9 I k Z p b G x F c n J v c k N v d W 5 0 I i B W Y W x 1 Z T 0 i b D E i I C 8 + P E V u d H J 5 I F R 5 c G U 9 I k Z p b G x M Y X N 0 V X B k Y X R l Z C I g V m F s d W U 9 I m Q y M D I z L T E x L T E z V D A x O j E 0 O j Q 1 L j g x N z c 3 O D d a I i A v P j x F b n R y e S B U e X B l P S J G a W x s Q 2 9 s d W 1 u V H l w Z X M i I F Z h b H V l P S J z Q m d N R E F B P T 0 i I C 8 + P E V u d H J 5 I F R 5 c G U 9 I k Z p b G x D b 2 x 1 b W 5 O Y W 1 l c y I g V m F s d W U 9 I n N b J n F 1 b 3 Q 7 U 0 x B U S B T Z W N 0 a W 9 u c y Z x d W 9 0 O y w m c X V v d D t U a W 1 l I D E m c X V v d D s s J n F 1 b 3 Q 7 V G l t Z S A y J n F 1 b 3 Q 7 L C Z x d W 9 0 O 1 B l c m N l b n Q g Y 2 h h b m d l I G l u I G 5 1 b W J l c i B v Z i B z Z W N 0 a W 9 u c y B p b X B h Y 3 R l Z C B k d W U g d G 8 g Q 0 9 W S U Q t M T k 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U Y W J s Z T U v Q 2 h h b m d l Z C B U e X B l L n t T T E F R I F N l Y 3 R p b 2 5 z L D B 9 J n F 1 b 3 Q 7 L C Z x d W 9 0 O 1 N l Y 3 R p b 2 4 x L 1 R h Y m x l N S 9 D a G F u Z 2 V k I F R 5 c G U u e 1 R p b W U g M S w x f S Z x d W 9 0 O y w m c X V v d D t T Z W N 0 a W 9 u M S 9 U Y W J s Z T U v Q 2 h h b m d l Z C B U e X B l L n t U a W 1 l I D I s M n 0 m c X V v d D s s J n F 1 b 3 Q 7 U 2 V j d G l v b j E v V G F i b G U 1 L 0 N o Y W 5 n Z W Q g V H l w Z S 5 7 U G V y Y 2 V u d C B j a G F u Z 2 U g a W 4 g b n V t Y m V y I G 9 m I H N l Y 3 R p b 2 5 z I G l t c G F j d G V k I G R 1 Z S B 0 b y B D T 1 Z J R C 0 x O S w z f S Z x d W 9 0 O 1 0 s J n F 1 b 3 Q 7 Q 2 9 s d W 1 u Q 2 9 1 b n Q m c X V v d D s 6 N C w m c X V v d D t L Z X l D b 2 x 1 b W 5 O Y W 1 l c y Z x d W 9 0 O z p b X S w m c X V v d D t D b 2 x 1 b W 5 J Z G V u d G l 0 a W V z J n F 1 b 3 Q 7 O l s m c X V v d D t T Z W N 0 a W 9 u M S 9 U Y W J s Z T U v Q 2 h h b m d l Z C B U e X B l L n t T T E F R I F N l Y 3 R p b 2 5 z L D B 9 J n F 1 b 3 Q 7 L C Z x d W 9 0 O 1 N l Y 3 R p b 2 4 x L 1 R h Y m x l N S 9 D a G F u Z 2 V k I F R 5 c G U u e 1 R p b W U g M S w x f S Z x d W 9 0 O y w m c X V v d D t T Z W N 0 a W 9 u M S 9 U Y W J s Z T U v Q 2 h h b m d l Z C B U e X B l L n t U a W 1 l I D I s M n 0 m c X V v d D s s J n F 1 b 3 Q 7 U 2 V j d G l v b j E v V G F i b G U 1 L 0 N o Y W 5 n Z W Q g V H l w Z S 5 7 U G V y Y 2 V u d C B j a G F u Z 2 U g a W 4 g b n V t Y m V y I G 9 m I H N l Y 3 R p b 2 5 z I G l t c G F j d G V k I G R 1 Z S B 0 b y B D T 1 Z J R C 0 x O S w z f S Z x d W 9 0 O 1 0 s J n F 1 b 3 Q 7 U m V s Y X R p b 2 5 z a G l w S W 5 m b y Z x d W 9 0 O z p b X X 0 i I C 8 + P C 9 T d G F i b G V F b n R y a W V z P j w v S X R l b T 4 8 S X R l b T 4 8 S X R l b U x v Y 2 F 0 a W 9 u P j x J d G V t V H l w Z T 5 G b 3 J t d W x h P C 9 J d G V t V H l w Z T 4 8 S X R l b V B h d G g + U 2 V j d G l v b j E v V G F i b G U 1 L 1 N v d X J j Z T w v S X R l b V B h d G g + P C 9 J d G V t T G 9 j Y X R p b 2 4 + P F N 0 Y W J s Z U V u d H J p Z X M g L z 4 8 L 0 l 0 Z W 0 + P E l 0 Z W 0 + P E l 0 Z W 1 M b 2 N h d G l v b j 4 8 S X R l b V R 5 c G U + R m 9 y b X V s Y T w v S X R l b V R 5 c G U + P E l 0 Z W 1 Q Y X R o P l N l Y 3 R p b 2 4 x L 1 R h Y m x l N S 9 D a G F u Z 2 V k J T I w V H l w Z T w v S X R l b V B h d G g + P C 9 J d G V t T G 9 j Y X R p b 2 4 + P F N 0 Y W J s Z U V u d H J p Z X M g L z 4 8 L 0 l 0 Z W 0 + P C 9 J d G V t c z 4 8 L 0 x v Y 2 F s U G F j a 2 F n Z U 1 l d G F k Y X R h R m l s Z T 4 W A A A A U E s F B g A A A A A A A A A A A A A A A A A A A A A A A C Y B A A A B A A A A 0 I y d 3 w E V 0 R G M e g D A T 8 K X 6 w E A A A D Y K L 8 Z J q 3 b S o W Q D 8 x o L P W / A A A A A A I A A A A A A B B m A A A A A Q A A I A A A A J t B v c P m Q m d t 3 L b v 0 p c i v L Q y 2 t F C y s B H v 2 k y 5 A u v v o y s A A A A A A 6 A A A A A A g A A I A A A A G l b D m g 7 0 q o p M X i v P N I Q C 5 n a w a X 8 o J b 6 B 6 A 0 2 1 A H j S Y i U A A A A E Y V n l 1 5 U 0 8 P y k f 0 N Q X 3 6 l y 6 T j P O l G o Q 5 + F 1 + T 5 k k d l H 0 3 G j G V K i D z r Q N K B / 5 R i D o Y B 5 w n q B + F c w 8 M / p n 5 n b P J c I I 9 8 S 2 k c 2 B e T h O R v S 3 O 3 J Q A A A A E 9 U 2 d i Q P y p o 2 B V B 6 k + V 7 q 0 / k D 5 H M X C b q Q / B n U w I C m s H i + H 1 x g l 2 S 5 w 1 1 E R 2 d r v 5 s Y L A 8 F r n d M O q 5 g 5 l X q S Y t Y U = < / D a t a M a s h u p > 
</file>

<file path=customXml/itemProps1.xml><?xml version="1.0" encoding="utf-8"?>
<ds:datastoreItem xmlns:ds="http://schemas.openxmlformats.org/officeDocument/2006/customXml" ds:itemID="{6DAA2508-6A92-460A-AD94-4E8446160CC1}"/>
</file>

<file path=customXml/itemProps2.xml><?xml version="1.0" encoding="utf-8"?>
<ds:datastoreItem xmlns:ds="http://schemas.openxmlformats.org/officeDocument/2006/customXml" ds:itemID="{082E3A38-AD5C-492B-9DCE-AD5FD5C76877}"/>
</file>

<file path=customXml/itemProps3.xml><?xml version="1.0" encoding="utf-8"?>
<ds:datastoreItem xmlns:ds="http://schemas.openxmlformats.org/officeDocument/2006/customXml" ds:itemID="{1EDB8767-3DF9-4452-9E7B-00405EDD1BE7}"/>
</file>

<file path=customXml/itemProps4.xml><?xml version="1.0" encoding="utf-8"?>
<ds:datastoreItem xmlns:ds="http://schemas.openxmlformats.org/officeDocument/2006/customXml" ds:itemID="{0AEEDE72-B8F2-49FA-9C3A-2AA0CCE5FF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Lonstrup</dc:creator>
  <cp:keywords/>
  <dc:description/>
  <cp:lastModifiedBy>Summer J Cortez</cp:lastModifiedBy>
  <cp:revision/>
  <dcterms:created xsi:type="dcterms:W3CDTF">2023-09-15T21:47:58Z</dcterms:created>
  <dcterms:modified xsi:type="dcterms:W3CDTF">2024-08-09T23:40:27Z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0x0101004A5CFDE02584FE40B5517E7D3E746F9F</vt:lpwstr>
  </property>
  <property fmtid="{D5CDD505-2E9C-101B-9397-08002B2CF9AE}" pid="3" name="MediaServiceImageTags">
    <vt:lpwstr/>
  </property>
</Properties>
</file>